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katiewu/Downloads/"/>
    </mc:Choice>
  </mc:AlternateContent>
  <xr:revisionPtr revIDLastSave="0" documentId="13_ncr:1_{E382273F-3DE7-0D47-B455-F5D6B80F3173}" xr6:coauthVersionLast="47" xr6:coauthVersionMax="47" xr10:uidLastSave="{00000000-0000-0000-0000-000000000000}"/>
  <bookViews>
    <workbookView xWindow="0" yWindow="500" windowWidth="28800" windowHeight="15800" xr2:uid="{00000000-000D-0000-FFFF-FFFF00000000}"/>
  </bookViews>
  <sheets>
    <sheet name="EMSWG Result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jDpHL2y9ktQeuUsVXTXhYQX7VQ2uZuVoRLLyCnOZqW0="/>
    </ext>
  </extLst>
</workbook>
</file>

<file path=xl/calcChain.xml><?xml version="1.0" encoding="utf-8"?>
<calcChain xmlns="http://schemas.openxmlformats.org/spreadsheetml/2006/main">
  <c r="S25" i="1" l="1"/>
  <c r="S24" i="1"/>
  <c r="S23" i="1"/>
  <c r="AH21" i="1"/>
  <c r="AE21" i="1"/>
  <c r="AA21" i="1"/>
  <c r="X21" i="1"/>
  <c r="U21" i="1"/>
  <c r="P21" i="1"/>
  <c r="M21" i="1"/>
  <c r="J21" i="1"/>
  <c r="H21" i="1"/>
  <c r="AH20" i="1"/>
  <c r="AE20" i="1"/>
  <c r="AA20" i="1"/>
  <c r="X20" i="1"/>
  <c r="U20" i="1"/>
  <c r="P20" i="1"/>
  <c r="M20" i="1"/>
  <c r="J20" i="1"/>
  <c r="H20" i="1"/>
  <c r="F20" i="1"/>
  <c r="D20" i="1"/>
  <c r="C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F17" authorId="0" shapeId="0" xr:uid="{00000000-0006-0000-0000-000002000000}">
      <text>
        <r>
          <rPr>
            <sz val="11"/>
            <color theme="1"/>
            <rFont val="Calibri"/>
            <scheme val="minor"/>
          </rPr>
          <t>======
ID#AAABJUQUwTE
Sooji Yang    (2024-04-01 18:14:45)
interesting</t>
        </r>
      </text>
    </comment>
  </commentList>
  <extLst>
    <ext xmlns:r="http://schemas.openxmlformats.org/officeDocument/2006/relationships" uri="GoogleSheetsCustomDataVersion2">
      <go:sheetsCustomData xmlns:go="http://customooxmlschemas.google.com/" r:id="rId1" roundtripDataSignature="AMtx7miKkK19mIV/p9g+oii8r/lWxQgTrw=="/>
    </ext>
  </extLst>
</comments>
</file>

<file path=xl/sharedStrings.xml><?xml version="1.0" encoding="utf-8"?>
<sst xmlns="http://schemas.openxmlformats.org/spreadsheetml/2006/main" count="387" uniqueCount="136">
  <si>
    <t>Your company, organization, or agency name:</t>
  </si>
  <si>
    <t>Please identify your affiliation:</t>
  </si>
  <si>
    <t>The overall goals and objectives of EMSWG were clearly articulated.</t>
  </si>
  <si>
    <t>The overall goals and objectives of the EMSWG process were accomplished.</t>
  </si>
  <si>
    <t>Please add any clarifying comments regarding your responses to questions 4 and 5 about the EMSWG goals and objectives.</t>
  </si>
  <si>
    <t>The homework between meetings was an effective way to develop draft recommendations for the entire WG to consider.Homework assignments included: Identification of Priority Indicators for Discussion; Equity Indicators Survey; Market Support Indicator Definitions; Market Support Indicators Survey; Review Draft Report(s)</t>
  </si>
  <si>
    <t>Please add any clarifying comments regarding your response to question 7 about the homework.</t>
  </si>
  <si>
    <t>Presentations and Documents throughout the EMSWG process were clear and helpful.</t>
  </si>
  <si>
    <t>Please add any clarifying comments regarding your response to question 9 about the presentations and documents.</t>
  </si>
  <si>
    <t>The approximately five-month timeframe from start to finish for the EMSWG process was:</t>
  </si>
  <si>
    <t>Please add any clarifying comments regarding your response to question 11 about the overall timeframe.</t>
  </si>
  <si>
    <t>EMSWG Members were flexible in seeking outcomes that were potentially mutually agreeable, where applicable.</t>
  </si>
  <si>
    <t>Please add any clarifying comments regarding your response to question 13 about the flexibility of EMSWG Members.</t>
  </si>
  <si>
    <t>The facilitator(s) were effective in running the EMSWG process (e.g., fostering constructive and efficient WG meetings, productive process between meetings, being impartial and inclusive, facilitating consensus building, ensuring that no one dominated discussions, and accurately documenting outcomes in a timely fashion).</t>
  </si>
  <si>
    <t>Please elaborate on your scoring of question 15 about facilitation.</t>
  </si>
  <si>
    <t>All things considered, this EMSWG process was successful in meeting its goals and objectives and yielding productive outcomes.</t>
  </si>
  <si>
    <t xml:space="preserve">Please add any clarifying comments regarding your response to question 18 about the overall process success. </t>
  </si>
  <si>
    <t>The EMSWG process created relatively more value than would have likely been the case if the deliberations had remained at the CPUC (for example, regarding additional insights, greater specificity, higher degree of convergence and attainment of consensus on issues, and/or more timely outcome).</t>
  </si>
  <si>
    <t xml:space="preserve">Please elaborate on your scoring of question 19 about the relative value created. </t>
  </si>
  <si>
    <t>The EMSWG was a trusting and inclusive enviroment.</t>
  </si>
  <si>
    <t>Please elaborate on your scoring of question 21 about how trusting and inclusive the working group environment was.</t>
  </si>
  <si>
    <t>Please add anything else, including if you have any suggested process improvements for CAEECC Working Groups that address comparably complex issues in the future.</t>
  </si>
  <si>
    <t>Open-Ended Response</t>
  </si>
  <si>
    <t>EMSWG Member from a Full CAEECC Member organization</t>
  </si>
  <si>
    <t>EMSWG Member *not* from a Full CAEECC Member organization</t>
  </si>
  <si>
    <t>EMSWG Member - Ex-Officio (CPUC)</t>
  </si>
  <si>
    <t>Public stakeholder (not an EMSWG Member)</t>
  </si>
  <si>
    <t>Response</t>
  </si>
  <si>
    <t>Other (please specify)</t>
  </si>
  <si>
    <t>Strongly Agree</t>
  </si>
  <si>
    <t>None</t>
  </si>
  <si>
    <t>About right.</t>
  </si>
  <si>
    <t>Slightly Agree</t>
  </si>
  <si>
    <t>Disagree</t>
  </si>
  <si>
    <t>My understanding of the overarching goal was the clarify the indicators/metrics so that PAs report consistent data. I do not feel all PAs will be reporting on the indicators using consistent methodology. We did not have time to go through every single indicator. However, I do not think more time on this topic is an efficient use of ratepayer funds.</t>
  </si>
  <si>
    <t>The surveys that asked for members to clearly respond to specific questions were most helpful</t>
  </si>
  <si>
    <t>Slightly Disagree</t>
  </si>
  <si>
    <t>I often feel lost in CAEECC meetings and working groups. I think there's a genuine effort to make things uncomplicated (and I appreciate the intent!), but it feels that things often get over-explained and over-complicated in the process.</t>
  </si>
  <si>
    <t>Too long.</t>
  </si>
  <si>
    <t>I found it difficult to stay engaged throughout this process without it impacting my other responsibilities. It was a big time commitment to add to my workload.</t>
  </si>
  <si>
    <t>Agree</t>
  </si>
  <si>
    <t>It was a collaborative group</t>
  </si>
  <si>
    <t>I feel the overall process took too much time, and still left many indicators unclear. I feel the working group is too large to discuss so many nuanced points. It would be more helpful for the facilitators to come with recommendations that the working group members can vote on, and discuss when critical. It felt we moved closer to this in the end with the surveys.</t>
  </si>
  <si>
    <t>Same as prior comments</t>
  </si>
  <si>
    <t>I feel there was value in this process, but I think the same outcomes could have been achieved in less time through a different approach to soliciting feedback from the members.</t>
  </si>
  <si>
    <t>The facilitators did a good job of creating space for everyone to be open and heard</t>
  </si>
  <si>
    <t>Three hour meetings are really challenging, especially for me personally as a working and breastfeeding mom (I need to feed or pump every 2-3 hours). I feel meetings should be limited to 1-2 hours max.</t>
  </si>
  <si>
    <t>The definitions were discussed in detail, and updated according to member suggestions. Indicator reporting and clarifications were addressed appropriately.</t>
  </si>
  <si>
    <t>Homework is effective because it allows members to review the issues at a time convenient for them.</t>
  </si>
  <si>
    <t>Presentations and documents provided all the necessary information for discussion.</t>
  </si>
  <si>
    <t>Appropriate amount of time between meetings enabled members to further reflect on issues needing attention in the next meeting.</t>
  </si>
  <si>
    <t>Members were generally open-minded and interested in hearing others' perspectives.</t>
  </si>
  <si>
    <t>The facilitators, as always, were very professional, engaging, and open to all remarks and suggestions. While consensus on all issues was never going to be possible, the facilitators managed to encourage a trusting atmosphere that enabled as much consensus as members were willing to reach.</t>
  </si>
  <si>
    <t>Facilitators were good listeners and were focused on accurately reflecting the opinions and preferences of all members, while not favoring any particular members unduly.</t>
  </si>
  <si>
    <t>Facilitators brought a refreshing and unbiased attitude and approach which maximized the likelihood of collaboration and constructive multilogues.</t>
  </si>
  <si>
    <t>Given the cross-purposes and varying objectives of various members, the facilitators managed to foster open and trustful discussions.</t>
  </si>
  <si>
    <t>Consider using Typeform to make filling-out forms more engaging: https://www.typeform.com/</t>
  </si>
  <si>
    <t>There were several discussions in the beginning of the Working group that suggested there were to be more covered through out this working group, therefore making it confusing for all stakeholders in regards to timeline and coverage for all of these. There should have been a set agreement on the topics of discussion therefore it would have been easier to understand the progress of the Working Group.</t>
  </si>
  <si>
    <t>The Homework was indeed helpful to have filled out prior to discussions in the working group, unfortunately due to the amount of clarifications for some of these homework's deviated our conversations to unproductive solutions.</t>
  </si>
  <si>
    <t>overall the presentations and documents were clear helpful, however there were cases that some of the questions would be confusing.</t>
  </si>
  <si>
    <t>If conversations would have not been deviated to things that were not of significance to clarify an indicator I truly believe this could have been resolved/discussed in a shorter amount of time.</t>
  </si>
  <si>
    <t>I do agree with this, at the end of the day we were all looking for clarification on the indicators as best as possible.</t>
  </si>
  <si>
    <t>I do completely agree with this statement, the facilitators specially Katie Wu did a phenomenal job at capturing conversations and attempting to steer them back to the focus objectives.</t>
  </si>
  <si>
    <t>I don't believe it was fully successful, like mentioned above there were conversations that led to more confusion and unnecessary time wasted.</t>
  </si>
  <si>
    <t>I believe what was achieved was not the most successful results but instead results of the way the conversations unfolded.</t>
  </si>
  <si>
    <t>I think it would have been a little more beneficial if the CPUC was able to provide more insights on the things the stakeholders were asking for further clarification, as in the end all of this will be reported back to the CPUC.</t>
  </si>
  <si>
    <t>I agree with this statement for sure</t>
  </si>
  <si>
    <t>Having the groups of stakeholders that will be most impacted have subgroups to decide on main focus conversations would be helpful. Like mentioned conversations got lost alot of the time due to questions that were not necessary for the intended purpose of "clarifying"</t>
  </si>
  <si>
    <t>The group was not able to discuss all indicators and come up with a path forward of how to use them. There are still a number of outstanding questions.</t>
  </si>
  <si>
    <t>Too short.</t>
  </si>
  <si>
    <t>many outstanding questions remain.</t>
  </si>
  <si>
    <t>This is a difficult question to answer because its unclear how the CPUC would have facilitated these sessions.</t>
  </si>
  <si>
    <t>For process improvements, seek to have more time.</t>
  </si>
  <si>
    <t>It was expected that all indicators would be addressed through the EQMS WG but that was not the case due to lengthy informative discussions and time constraints.</t>
  </si>
  <si>
    <t>The homework was effective to think through issues but it was challenging at times to plan for it as it was unclear ahead of time when the homework would be released and it's due date. I understand the facilitation group needed time to develop the homework and it's schedule after each meetings but some of the turn around times was very short.</t>
  </si>
  <si>
    <t>Great job on all of the materials. They were very thorough and very clear.</t>
  </si>
  <si>
    <t>I would say the timeframe was closer to a 3-4 month time frame due to the lost time for November &amp; December holidays.</t>
  </si>
  <si>
    <t>I appreciated the participation and thought process of all members.</t>
  </si>
  <si>
    <t>Facilitation team did a great job leading the group considering some challenges such as navigating through holiday season and working with those who are unfamiliar with EE.</t>
  </si>
  <si>
    <t>The overall process was great despite the time limitation for complex issues. Wish there was more time to thoroughly deliberate all indicators equally.</t>
  </si>
  <si>
    <t>I don't think the CPUC would have enough resources to thoroughly facilitate the EMSWG as well as the facilitation team did. I appreciate all of the hard work from the team.</t>
  </si>
  <si>
    <t>The group was respectful and collaborative considering the complex topic to address.</t>
  </si>
  <si>
    <t>This was a challenging topic to address in a very short time period and thus it was difficult to achieve consensus on most items. Kudos to the entire facilitation team for their efforts and organization to make this a productive WG.</t>
  </si>
  <si>
    <t>N/A</t>
  </si>
  <si>
    <t>It's sometimes hard to remember to do the homework.</t>
  </si>
  <si>
    <t>It's hard to get anything done with this group in 5 months.</t>
  </si>
  <si>
    <t>I think a few of them had their minds made up as to what they would accept and the rest just caved</t>
  </si>
  <si>
    <t>The process like this is always difficult with that many chefs in the kitchen</t>
  </si>
  <si>
    <t>The facilitators tried to include everyone.</t>
  </si>
  <si>
    <t>I was an alternate member and could not attend every session but the ones I did attend, everything was well communicated.</t>
  </si>
  <si>
    <t>I thought it was a very collaborative environment</t>
  </si>
  <si>
    <t>Facilitation was excellent considering the complexity of the topic and size of group</t>
  </si>
  <si>
    <t>I think it was more effective to collaborate in a smaller group than the full group</t>
  </si>
  <si>
    <t>The goal to "clarify" is very broad and there were different opinions within the EMSWG what exactly this meant in practice. Ultimately, having a broad goal allowed the EMSWG the latitude to interpret the meaning of "clarify" which allowed the group to move forward. However, adopting indicators before they were clarified created a difficult situation where a lot of time was spent trying to understand the intent of the indicator before clarity could be created. Also, due to the time constraints, some indicators and issues were not discussed in as great of detail likely was necessary. Nevertheless, the EMSWG made forward progress on defining key terms and adding clarity to many of the indicators. It's likely that when the PAs report on these indicators in the future, there will be additional discussion and clarity required.</t>
  </si>
  <si>
    <t>The homework assignments in between meetings were absolutely critical to moving the group forward toward a definitive position, either consensus or non-consensus. The surveys and draft reports in particular were extremely valuable.</t>
  </si>
  <si>
    <t>The EMSWG facilitators deserve significant credit for their efforts to synthesize issues and member concerns. Without this, the EMSWG could never have come to definitive positions on the issues.</t>
  </si>
  <si>
    <t>The timeframe is a little misleading since the five months spanned the end-of-year holiday period as well as some periods where not much time was spent meeting as a group. It might be helpful to also present the number of hours which the team met together as a group and an estimate of time spent outside the group on homework and by the facilitators so that future efforts can appropriately estimate the amount of time required for working groups like these.</t>
  </si>
  <si>
    <t>Most working group members seemed genuinely interested in finding mutually agreeable outcomes, however, some working group members were more adversarial in their approach. In particular, some of the non-PA stakeholders who are not as familiar with CPUC energy policy did not always provide constructive input.</t>
  </si>
  <si>
    <t>The facilitators were effective and extremely open to suggestions and accommodating stakeholder input.</t>
  </si>
  <si>
    <t>Kudos and much gratitude for the EMSWG facilitators who turned much discussion into a productive report with actionable recommendations.</t>
  </si>
  <si>
    <t xml:space="preserve">I disagreed with the overall interpretation of our "goals and objectives" that "clarification of indicators" meant only discussion quantifying what statistical data the PA's would collect, (i.e. "numbers of participants" in a segmented program) and how these stats would be reported; rather than "clarifying," meaning "identifying clearly," what meaningful equitable outcomes should be identified as the indicators to be reported on. Thus, I felt there was confusion or different interpretations of indicators versus metrics, and denominators for baselines as well as a lack of clarity on the purpose and the whole of the process. For example, I was told that a "later" part of the goals and objectives was to define new indicators/metrics, discuss gaps or inadequacy or meaning or irrelevance of any existing indicators for quantification and  set goals for measuring progress on Equity in the EE Program evaluation data and reporting in the Market and Equity segments, in alignment with the CPUC ESJ Action Plan. There was no opportunity to do so, as agendas and questions posed confined deliberations  to existing indicators.  I was also told there would be near future opportunities for outreach and inclusion of new additional members of the EMSWG in March to work on that above outlined purpose/goals and objectives; however, that opportunity never occured.  In fact, I felt singled out for exclusion when first even applying to the EMSWG.  I believe facilitators were aware of this. </t>
  </si>
  <si>
    <t xml:space="preserve">The homework seemed too  limited to incremental work on existing lists of indicators and defining indicator terms that, as limited in their use/segmentation, may not have been meaningful in achieving equity.   Focusing questions and attention narrowly on an existing parts of a flawed or inadequate system without allowing for broader examination and open discourse on "how" to achieve a goal, such as Equity indicators,  tends to perpetuate the extant system, with little improvement.  For those members who may not have been compensated nor fully supported/resourced to fully participate, completing the homework in silos felt futile at best, and in the extremely limited timeframes, exhausting and extractive.   </t>
  </si>
  <si>
    <t>Questions or prompts of the 'presentations' seemed designed to solicit narrow 'either'/ 'or' responses, rather than framed as  meaningful open-ended questions  that could provide space for more generative discussion, leading to new approaches or innovative solutions towards Equity, for example, especially were diverse community to be meaningfully engaged and consulted.</t>
  </si>
  <si>
    <t>Question 11 above is misleading, as the 5 month timeframe was more like 4 months due to the holiday month/season in the middle, and the fact that the scheduling of the last 3-4  meetings, where the bulk of the decision work took place, were in quick succession (1 week between ?, and in one case, 2 days in a row,) was the problemmatic issue. The scheduling of the meetings with little time for processing or deeper discussions on topics or homework responses in between was problemmatic, especially for those not representing PAs, 3rd party implementers, or even evaluators who have financial interests to protect and are fully supported as part of their employment. Timeframe of this EMSWG process was not well suited to support justice, diversity, equity, nor inclusion complicated by the composition.</t>
  </si>
  <si>
    <t xml:space="preserve">I don't quite understand this question as worded. What is the purpose of this question? Is it even meaningful as worded, including "potentially"...and  "where applicable?"  It's as if the question is designed to  solicit positive reflections that can be framed to support justification of existing membership.  </t>
  </si>
  <si>
    <t xml:space="preserve">See above responses.  For me, part of the inadequacy of this process was the imbalance of power and lack of diverse voices to speak towards "Clarification of indicators"  measuring  equity and what equity in the EE space looks like and means and who benefits and is harmed.  It was successful to a degree for the PA's upcoming advice letters deadline, if the goal was simply to accommodate a relatively convenient or doable accounting of data  on relatively meaningless stats like "Numbers of participants " in requisite programs. </t>
  </si>
  <si>
    <t>See response #6 and others above.</t>
  </si>
  <si>
    <t>There is not enough space and time to fully respond to this query. Some small administrative suggestions-- 1. have surveys and evals go through independent 3rd parties, or maybe the ED staff only, not the facilitators.  2. have all questions provide open ended responses or "other" and not all mandatory where bias narrowly defines. 3.  Also provide a "Neutral" response between agree or disagree.  4.  Allow for more participation in agendas, topics for discussion, and less 'presentation'  of pre-prepared slides or questions that prompt either or response.  i.e. choose A or B or C.   --what if someone wants to vote for neither?  5. Suggest no self-dealing or optics of it.</t>
  </si>
  <si>
    <t>Directions for homework were clear, and the facilitators did a great job of synthesizing the participants' responses before each meeting so that they could be discussed.</t>
  </si>
  <si>
    <t>The facilitators were excellent at keeping the meetings running on time, establishing the goals for each meeting, and making sure that participants got to voice their ideas in the meetings.</t>
  </si>
  <si>
    <t>This group was successful in its goal of clarifying the adopted Equity and MS indicators. Appendix 1 of the report summarized the group's recommendations on the "why", "what", and "how" of the indicators. This will give the PAs a strong starting point to report on these indicators in a uniform fashion, which will allow stakeholders to compare them.</t>
  </si>
  <si>
    <t>The Group was agile and the facilitation team did a great job at making the meetings productive.</t>
  </si>
  <si>
    <t>The goals of the working group were clearly communicated; namely to bring clarification and standardization to Equity Indicators and Market Support Indicators.  The Working group and facilitation team actively pursued those goals and objectives in a highly engaged manner; however given time constraints we were not able to cover every indicator and thus focused on those perceived to be high priority by the Group.</t>
  </si>
  <si>
    <t>The facilitation team made good use of survey's and individual comments on draft report to streamline and allow for meetings to focus on key decisions. Participation on surveys suggests that while not every working group member completed every survey, the majority did, and I perceived the outcomes to reflect the perspectives of the working group.</t>
  </si>
  <si>
    <t>The facilitation team did an excellent job of boiling down the work to concise powerpoint slides that informed, focused, and prioritized.  Not a small challenge when dealling with complicated subject matter. I also thought the facilitation group did a very good job of maintaining continuity and momementum across meetings (i.e. we did not get buried in rehashing old issues)</t>
  </si>
  <si>
    <t>Just as I think that meetings &gt; 3 hours per tend to lose energy, engagement, and focus, working groups that go much longer than 5 months tend to suffer from same.  It is important to see the finish line throughout the process, otherwise the group can be overcome by the complexity of task.  Although we weren't able to fully cover all of the indicators, we WERE able to lend some profound and practical insights around many of the Indicators and the related challenges in reporting.  I strongly believe that a light was shined on some important process issues (i.e. existing reporting platforms and capabilities) that will have broad benefit.</t>
  </si>
  <si>
    <t>Yes.  Most working group members remained on task and did not stray from goals and objectives. I DID feel as if there were occasions when selected working group members seemed out of scope, not on task, or simply not understanding the nuts and bolts of CPUC Energy Efficiency Reporting.  The topic is arcane, requires expertise and prior experience in the area, and is not currently built to facilitate mass participation from the public.  Complaints about "lack of transparency" were, in my mind, really complaints about a lack of user friendliness in the reporting tools.  There are other forums to address this challenge.</t>
  </si>
  <si>
    <t>Yes, absolutely. Kept Meetings to time. Respectful, but firm when WG members spoke. Showed ability to "learn on the fly" by repeating back to the group their understanding of the issue. Meeting report outs and draft reports aligned very closely with what transpired in meetings.  Displayed an even hand with all participants including WG members, CPUC, PA's, and members of the Public.  Excellent work on a REALLY tough subject.</t>
  </si>
  <si>
    <t>For a subject that is this complicated, I can't possibly imagine achieving much more. I AM curious as to whether the PA's received sufficient guidance to develop meaningful Advice Letters....I was a supporter of allowing them additional time if they needed  it.</t>
  </si>
  <si>
    <t xml:space="preserve">CLEARLY!!!!  In my view, the WG was created primarily because CPUC staff and the Commissioners found the Indicators to be highly complex and in need of standardization, and comparison on an apples to apples basis.The working group benefitted from a number of stakeholders who have previous experience doing metrics and indicators calculations, who had significant experience interfacing with CEDARS on a detailed level, who had deep data management expertise, and who understood, in general, what information PA's are and are not capturing.  This type and level of expertise is not easily convened and drawn upon.  So yes, I think the WG was very effective in addressing the issues in an informed manner-----which I hope is what the CPUC was looking for when they convened the WG </t>
  </si>
  <si>
    <t>As working groups go, this was one of the best with respect to trusting and inclusiveness.  I also felt as if the PA's worked in very good faith.</t>
  </si>
  <si>
    <t>This is the 3rd or 4th WG I've participated in.  I sometimes am not clear on what role the CPUC staff wants to play for these WG's.......Listening? Guiding? Navigating? Keeping WG pointed towards CPUC policy goals? Enforcement?  I think it might be beneficial to document the "ex-officio" role of CPUC staff on these WG's (and CAEECC for that matter).</t>
  </si>
  <si>
    <t>CPUC representative was very influential</t>
  </si>
  <si>
    <t xml:space="preserve">It would have been nice to have enough time to be more thorough to clarify and establish methodologies for all of the indicators. Unfortunately, there just wasn't enough time for that. </t>
  </si>
  <si>
    <t xml:space="preserve">As mentioned, more time was needed to clarify and discuss all of the indicators. </t>
  </si>
  <si>
    <t xml:space="preserve">While some parties spoke up and contributed a lot more than others, anyone who wanted to speak had an opportunity to be heard. </t>
  </si>
  <si>
    <t>AVE</t>
  </si>
  <si>
    <t>MED</t>
  </si>
  <si>
    <t>About Right</t>
  </si>
  <si>
    <t>Scoring Table for Reference</t>
  </si>
  <si>
    <t>Too Long</t>
  </si>
  <si>
    <t>Strongly Disagree</t>
  </si>
  <si>
    <t>Too Short</t>
  </si>
  <si>
    <t>Response #</t>
  </si>
  <si>
    <t>Anonymous</t>
  </si>
  <si>
    <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</si>
</sst>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scheme val="minor"/>
    </font>
    <font>
      <sz val="11"/>
      <color theme="1"/>
      <name val="Calibri"/>
      <family val="2"/>
      <scheme val="minor"/>
    </font>
    <font>
      <b/>
      <sz val="11"/>
      <color theme="1"/>
      <name val="Calibri"/>
      <family val="2"/>
      <scheme val="minor"/>
    </font>
    <font>
      <sz val="11"/>
      <color rgb="FF333333"/>
      <name val="Calibri"/>
      <family val="2"/>
      <scheme val="minor"/>
    </font>
    <font>
      <sz val="11"/>
      <color rgb="FF000000"/>
      <name val="Calibri"/>
      <family val="2"/>
      <scheme val="minor"/>
    </font>
  </fonts>
  <fills count="3">
    <fill>
      <patternFill patternType="none"/>
    </fill>
    <fill>
      <patternFill patternType="gray125"/>
    </fill>
    <fill>
      <patternFill patternType="solid">
        <fgColor rgb="FFEAEAE8"/>
        <bgColor rgb="FFEAEAE8"/>
      </patternFill>
    </fill>
  </fills>
  <borders count="6">
    <border>
      <left/>
      <right/>
      <top/>
      <bottom/>
      <diagonal/>
    </border>
    <border>
      <left style="thin">
        <color rgb="FFA6A6A6"/>
      </left>
      <right style="thin">
        <color rgb="FFA6A6A6"/>
      </right>
      <top style="thin">
        <color rgb="FFA6A6A6"/>
      </top>
      <bottom style="thin">
        <color rgb="FFA6A6A6"/>
      </bottom>
      <diagonal/>
    </border>
    <border>
      <left/>
      <right/>
      <top/>
      <bottom style="thin">
        <color rgb="FF000000"/>
      </bottom>
      <diagonal/>
    </border>
    <border>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s>
  <cellStyleXfs count="1">
    <xf numFmtId="0" fontId="0" fillId="0" borderId="0"/>
  </cellStyleXfs>
  <cellXfs count="19">
    <xf numFmtId="0" fontId="0" fillId="0" borderId="0" xfId="0"/>
    <xf numFmtId="0" fontId="1" fillId="0" borderId="0" xfId="0" applyFont="1" applyAlignment="1">
      <alignment wrapText="1"/>
    </xf>
    <xf numFmtId="0" fontId="1" fillId="0" borderId="2" xfId="0" applyFont="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3" xfId="0" applyFont="1" applyFill="1" applyBorder="1" applyAlignment="1">
      <alignment horizontal="left" wrapText="1"/>
    </xf>
    <xf numFmtId="0" fontId="4" fillId="0" borderId="0" xfId="0" applyFont="1" applyAlignment="1">
      <alignment wrapText="1"/>
    </xf>
    <xf numFmtId="0" fontId="3" fillId="2" borderId="1" xfId="0" applyFont="1" applyFill="1" applyBorder="1" applyAlignment="1">
      <alignment horizontal="center" wrapText="1"/>
    </xf>
    <xf numFmtId="0" fontId="4" fillId="0" borderId="0" xfId="0" applyFont="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wrapText="1"/>
    </xf>
    <xf numFmtId="164" fontId="2" fillId="0" borderId="0" xfId="0" applyNumberFormat="1" applyFont="1" applyAlignment="1">
      <alignment horizontal="center" wrapText="1"/>
    </xf>
    <xf numFmtId="0" fontId="2" fillId="0" borderId="0" xfId="0" applyFont="1" applyAlignment="1">
      <alignment horizontal="center" wrapText="1"/>
    </xf>
    <xf numFmtId="0" fontId="3" fillId="2" borderId="4" xfId="0" applyFont="1" applyFill="1" applyBorder="1" applyAlignment="1">
      <alignment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0"/>
  <sheetViews>
    <sheetView tabSelected="1"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4.5" defaultRowHeight="15" x14ac:dyDescent="0.2"/>
  <cols>
    <col min="1" max="1" width="11.33203125" style="1" customWidth="1"/>
    <col min="2" max="2" width="20.33203125" style="1" customWidth="1"/>
    <col min="3" max="6" width="15.6640625" style="1" customWidth="1"/>
    <col min="7" max="7" width="23.5" style="1" customWidth="1"/>
    <col min="8" max="8" width="9.5" style="11" customWidth="1"/>
    <col min="9" max="9" width="23.5" style="1" customWidth="1"/>
    <col min="10" max="10" width="11.1640625" style="11" customWidth="1"/>
    <col min="11" max="11" width="28.33203125" style="1" customWidth="1"/>
    <col min="12" max="12" width="23.5" style="1" customWidth="1"/>
    <col min="13" max="13" width="11.5" style="11" customWidth="1"/>
    <col min="14" max="14" width="25" style="1" customWidth="1"/>
    <col min="15" max="15" width="23.5" style="1" customWidth="1"/>
    <col min="16" max="16" width="9.33203125" style="11" customWidth="1"/>
    <col min="17" max="18" width="23.5" style="1" customWidth="1"/>
    <col min="19" max="19" width="26.6640625" style="1" customWidth="1"/>
    <col min="20" max="20" width="23.5" style="1" customWidth="1"/>
    <col min="21" max="21" width="11.1640625" style="11" customWidth="1"/>
    <col min="22" max="23" width="23.5" style="1" customWidth="1"/>
    <col min="24" max="24" width="11.1640625" style="11" customWidth="1"/>
    <col min="25" max="26" width="23.5" style="1" customWidth="1"/>
    <col min="27" max="27" width="10.1640625" style="11" customWidth="1"/>
    <col min="28" max="28" width="15.1640625" style="1" customWidth="1"/>
    <col min="29" max="30" width="23.5" style="1" customWidth="1"/>
    <col min="31" max="31" width="12" style="11" customWidth="1"/>
    <col min="32" max="33" width="23.5" style="1" customWidth="1"/>
    <col min="34" max="34" width="11.33203125" style="11" customWidth="1"/>
    <col min="35" max="36" width="23.5" style="1" customWidth="1"/>
    <col min="37" max="16384" width="14.5" style="1"/>
  </cols>
  <sheetData>
    <row r="1" spans="1:36" ht="152" customHeight="1" x14ac:dyDescent="0.2">
      <c r="A1" s="4" t="s">
        <v>133</v>
      </c>
      <c r="B1" s="4" t="s">
        <v>0</v>
      </c>
      <c r="C1" s="5" t="s">
        <v>1</v>
      </c>
      <c r="D1" s="6"/>
      <c r="E1" s="6"/>
      <c r="F1" s="7"/>
      <c r="G1" s="15" t="s">
        <v>2</v>
      </c>
      <c r="H1" s="16"/>
      <c r="I1" s="15" t="s">
        <v>3</v>
      </c>
      <c r="J1" s="16"/>
      <c r="K1" s="4" t="s">
        <v>4</v>
      </c>
      <c r="L1" s="15" t="s">
        <v>5</v>
      </c>
      <c r="M1" s="16"/>
      <c r="N1" s="4" t="s">
        <v>6</v>
      </c>
      <c r="O1" s="15" t="s">
        <v>7</v>
      </c>
      <c r="P1" s="16"/>
      <c r="Q1" s="4" t="s">
        <v>8</v>
      </c>
      <c r="R1" s="4" t="s">
        <v>9</v>
      </c>
      <c r="S1" s="4" t="s">
        <v>10</v>
      </c>
      <c r="T1" s="15" t="s">
        <v>11</v>
      </c>
      <c r="U1" s="16"/>
      <c r="V1" s="4" t="s">
        <v>12</v>
      </c>
      <c r="W1" s="15" t="s">
        <v>13</v>
      </c>
      <c r="X1" s="16"/>
      <c r="Y1" s="4" t="s">
        <v>14</v>
      </c>
      <c r="Z1" s="15" t="s">
        <v>15</v>
      </c>
      <c r="AA1" s="16"/>
      <c r="AB1" s="4"/>
      <c r="AC1" s="4" t="s">
        <v>16</v>
      </c>
      <c r="AD1" s="15" t="s">
        <v>17</v>
      </c>
      <c r="AE1" s="16"/>
      <c r="AF1" s="4" t="s">
        <v>18</v>
      </c>
      <c r="AG1" s="15" t="s">
        <v>19</v>
      </c>
      <c r="AH1" s="16"/>
      <c r="AI1" s="4" t="s">
        <v>20</v>
      </c>
      <c r="AJ1" s="4" t="s">
        <v>21</v>
      </c>
    </row>
    <row r="2" spans="1:36" ht="64" x14ac:dyDescent="0.2">
      <c r="A2" s="4"/>
      <c r="B2" s="4"/>
      <c r="C2" s="4" t="s">
        <v>23</v>
      </c>
      <c r="D2" s="4" t="s">
        <v>24</v>
      </c>
      <c r="E2" s="4" t="s">
        <v>25</v>
      </c>
      <c r="F2" s="4" t="s">
        <v>26</v>
      </c>
      <c r="G2" s="17" t="s">
        <v>27</v>
      </c>
      <c r="H2" s="18" t="s">
        <v>135</v>
      </c>
      <c r="I2" s="4" t="s">
        <v>27</v>
      </c>
      <c r="J2" s="9" t="s">
        <v>135</v>
      </c>
      <c r="K2" s="4" t="s">
        <v>22</v>
      </c>
      <c r="L2" s="4" t="s">
        <v>27</v>
      </c>
      <c r="M2" s="9" t="s">
        <v>135</v>
      </c>
      <c r="N2" s="4" t="s">
        <v>22</v>
      </c>
      <c r="O2" s="4" t="s">
        <v>27</v>
      </c>
      <c r="P2" s="9" t="s">
        <v>135</v>
      </c>
      <c r="Q2" s="4" t="s">
        <v>22</v>
      </c>
      <c r="R2" s="4" t="s">
        <v>27</v>
      </c>
      <c r="S2" s="4" t="s">
        <v>22</v>
      </c>
      <c r="T2" s="4" t="s">
        <v>27</v>
      </c>
      <c r="U2" s="9" t="s">
        <v>135</v>
      </c>
      <c r="V2" s="4" t="s">
        <v>22</v>
      </c>
      <c r="W2" s="4" t="s">
        <v>27</v>
      </c>
      <c r="X2" s="9" t="s">
        <v>135</v>
      </c>
      <c r="Y2" s="4" t="s">
        <v>22</v>
      </c>
      <c r="Z2" s="4" t="s">
        <v>27</v>
      </c>
      <c r="AA2" s="9"/>
      <c r="AB2" s="4" t="s">
        <v>28</v>
      </c>
      <c r="AC2" s="4" t="s">
        <v>22</v>
      </c>
      <c r="AD2" s="4" t="s">
        <v>27</v>
      </c>
      <c r="AE2" s="9" t="s">
        <v>135</v>
      </c>
      <c r="AF2" s="4" t="s">
        <v>22</v>
      </c>
      <c r="AG2" s="4" t="s">
        <v>27</v>
      </c>
      <c r="AH2" s="9" t="s">
        <v>135</v>
      </c>
      <c r="AI2" s="4" t="s">
        <v>22</v>
      </c>
      <c r="AJ2" s="4" t="s">
        <v>22</v>
      </c>
    </row>
    <row r="3" spans="1:36" ht="48" x14ac:dyDescent="0.2">
      <c r="A3" s="8">
        <v>1</v>
      </c>
      <c r="B3" s="8" t="s">
        <v>134</v>
      </c>
      <c r="C3" s="8"/>
      <c r="D3" s="8"/>
      <c r="E3" s="8"/>
      <c r="F3" s="8" t="s">
        <v>26</v>
      </c>
      <c r="G3" s="8" t="s">
        <v>29</v>
      </c>
      <c r="H3" s="10">
        <v>6</v>
      </c>
      <c r="I3" s="8" t="s">
        <v>29</v>
      </c>
      <c r="J3" s="10">
        <v>6</v>
      </c>
      <c r="K3" s="8" t="s">
        <v>30</v>
      </c>
      <c r="L3" s="8" t="s">
        <v>29</v>
      </c>
      <c r="M3" s="10">
        <v>6</v>
      </c>
      <c r="N3" s="8" t="s">
        <v>30</v>
      </c>
      <c r="O3" s="8" t="s">
        <v>29</v>
      </c>
      <c r="P3" s="10">
        <v>6</v>
      </c>
      <c r="Q3" s="8" t="s">
        <v>30</v>
      </c>
      <c r="R3" s="8" t="s">
        <v>31</v>
      </c>
      <c r="S3" s="8" t="s">
        <v>30</v>
      </c>
      <c r="T3" s="8" t="s">
        <v>29</v>
      </c>
      <c r="U3" s="10">
        <v>6</v>
      </c>
      <c r="V3" s="8" t="s">
        <v>30</v>
      </c>
      <c r="W3" s="8" t="s">
        <v>29</v>
      </c>
      <c r="X3" s="10">
        <v>6</v>
      </c>
      <c r="Y3" s="8" t="s">
        <v>30</v>
      </c>
      <c r="Z3" s="8" t="s">
        <v>29</v>
      </c>
      <c r="AA3" s="10">
        <v>6</v>
      </c>
      <c r="AB3" s="8"/>
      <c r="AC3" s="8" t="s">
        <v>30</v>
      </c>
      <c r="AD3" s="8" t="s">
        <v>29</v>
      </c>
      <c r="AE3" s="10">
        <v>6</v>
      </c>
      <c r="AF3" s="8" t="s">
        <v>30</v>
      </c>
      <c r="AG3" s="8" t="s">
        <v>29</v>
      </c>
      <c r="AH3" s="10">
        <v>6</v>
      </c>
      <c r="AI3" s="8" t="s">
        <v>30</v>
      </c>
      <c r="AJ3" s="8" t="s">
        <v>30</v>
      </c>
    </row>
    <row r="4" spans="1:36" ht="224" x14ac:dyDescent="0.2">
      <c r="A4" s="8">
        <v>2</v>
      </c>
      <c r="B4" s="8" t="s">
        <v>134</v>
      </c>
      <c r="C4" s="8" t="s">
        <v>23</v>
      </c>
      <c r="D4" s="8"/>
      <c r="E4" s="8"/>
      <c r="F4" s="8"/>
      <c r="G4" s="8" t="s">
        <v>32</v>
      </c>
      <c r="H4" s="10">
        <v>4</v>
      </c>
      <c r="I4" s="8" t="s">
        <v>33</v>
      </c>
      <c r="J4" s="10">
        <v>2</v>
      </c>
      <c r="K4" s="8" t="s">
        <v>34</v>
      </c>
      <c r="L4" s="8" t="s">
        <v>32</v>
      </c>
      <c r="M4" s="10">
        <v>4</v>
      </c>
      <c r="N4" s="8" t="s">
        <v>35</v>
      </c>
      <c r="O4" s="8" t="s">
        <v>36</v>
      </c>
      <c r="P4" s="10">
        <v>3</v>
      </c>
      <c r="Q4" s="8" t="s">
        <v>37</v>
      </c>
      <c r="R4" s="8" t="s">
        <v>38</v>
      </c>
      <c r="S4" s="8" t="s">
        <v>39</v>
      </c>
      <c r="T4" s="8" t="s">
        <v>40</v>
      </c>
      <c r="U4" s="10">
        <v>5</v>
      </c>
      <c r="V4" s="8" t="s">
        <v>41</v>
      </c>
      <c r="W4" s="8" t="s">
        <v>33</v>
      </c>
      <c r="X4" s="10">
        <v>2</v>
      </c>
      <c r="Y4" s="8" t="s">
        <v>42</v>
      </c>
      <c r="Z4" s="8" t="s">
        <v>36</v>
      </c>
      <c r="AA4" s="10">
        <v>3</v>
      </c>
      <c r="AB4" s="8"/>
      <c r="AC4" s="8" t="s">
        <v>43</v>
      </c>
      <c r="AD4" s="8" t="s">
        <v>40</v>
      </c>
      <c r="AE4" s="10">
        <v>5</v>
      </c>
      <c r="AF4" s="8" t="s">
        <v>44</v>
      </c>
      <c r="AG4" s="8" t="s">
        <v>40</v>
      </c>
      <c r="AH4" s="10">
        <v>5</v>
      </c>
      <c r="AI4" s="8" t="s">
        <v>45</v>
      </c>
      <c r="AJ4" s="8" t="s">
        <v>46</v>
      </c>
    </row>
    <row r="5" spans="1:36" ht="64" x14ac:dyDescent="0.2">
      <c r="A5" s="8">
        <v>3</v>
      </c>
      <c r="B5" s="8" t="s">
        <v>134</v>
      </c>
      <c r="C5" s="8" t="s">
        <v>23</v>
      </c>
      <c r="D5" s="8"/>
      <c r="E5" s="8"/>
      <c r="F5" s="8"/>
      <c r="G5" s="8" t="s">
        <v>40</v>
      </c>
      <c r="H5" s="10">
        <v>5</v>
      </c>
      <c r="I5" s="8" t="s">
        <v>40</v>
      </c>
      <c r="J5" s="10">
        <v>5</v>
      </c>
      <c r="K5" s="8"/>
      <c r="L5" s="8" t="s">
        <v>40</v>
      </c>
      <c r="M5" s="10">
        <v>5</v>
      </c>
      <c r="N5" s="8"/>
      <c r="O5" s="8" t="s">
        <v>40</v>
      </c>
      <c r="P5" s="10">
        <v>5</v>
      </c>
      <c r="Q5" s="8"/>
      <c r="R5" s="8" t="s">
        <v>31</v>
      </c>
      <c r="S5" s="8"/>
      <c r="T5" s="8" t="s">
        <v>40</v>
      </c>
      <c r="U5" s="10">
        <v>5</v>
      </c>
      <c r="V5" s="8"/>
      <c r="W5" s="8" t="s">
        <v>40</v>
      </c>
      <c r="X5" s="10">
        <v>5</v>
      </c>
      <c r="Y5" s="8"/>
      <c r="Z5" s="8" t="s">
        <v>32</v>
      </c>
      <c r="AA5" s="10">
        <v>4</v>
      </c>
      <c r="AB5" s="8"/>
      <c r="AC5" s="8"/>
      <c r="AD5" s="8" t="s">
        <v>32</v>
      </c>
      <c r="AE5" s="10">
        <v>4</v>
      </c>
      <c r="AF5" s="8"/>
      <c r="AG5" s="8" t="s">
        <v>40</v>
      </c>
      <c r="AH5" s="10">
        <v>5</v>
      </c>
      <c r="AI5" s="8"/>
      <c r="AJ5" s="8"/>
    </row>
    <row r="6" spans="1:36" ht="192" x14ac:dyDescent="0.2">
      <c r="A6" s="8">
        <v>4</v>
      </c>
      <c r="B6" s="8" t="s">
        <v>134</v>
      </c>
      <c r="C6" s="8" t="s">
        <v>23</v>
      </c>
      <c r="D6" s="8"/>
      <c r="E6" s="8"/>
      <c r="F6" s="8"/>
      <c r="G6" s="8" t="s">
        <v>29</v>
      </c>
      <c r="H6" s="10">
        <v>6</v>
      </c>
      <c r="I6" s="8" t="s">
        <v>29</v>
      </c>
      <c r="J6" s="10">
        <v>6</v>
      </c>
      <c r="K6" s="8" t="s">
        <v>47</v>
      </c>
      <c r="L6" s="8" t="s">
        <v>29</v>
      </c>
      <c r="M6" s="10">
        <v>6</v>
      </c>
      <c r="N6" s="8" t="s">
        <v>48</v>
      </c>
      <c r="O6" s="8" t="s">
        <v>29</v>
      </c>
      <c r="P6" s="10">
        <v>6</v>
      </c>
      <c r="Q6" s="8" t="s">
        <v>49</v>
      </c>
      <c r="R6" s="8" t="s">
        <v>31</v>
      </c>
      <c r="S6" s="8" t="s">
        <v>50</v>
      </c>
      <c r="T6" s="8" t="s">
        <v>29</v>
      </c>
      <c r="U6" s="10">
        <v>6</v>
      </c>
      <c r="V6" s="8" t="s">
        <v>51</v>
      </c>
      <c r="W6" s="8" t="s">
        <v>29</v>
      </c>
      <c r="X6" s="10">
        <v>6</v>
      </c>
      <c r="Y6" s="8" t="s">
        <v>52</v>
      </c>
      <c r="Z6" s="8" t="s">
        <v>29</v>
      </c>
      <c r="AA6" s="10">
        <v>6</v>
      </c>
      <c r="AB6" s="8"/>
      <c r="AC6" s="8" t="s">
        <v>53</v>
      </c>
      <c r="AD6" s="8" t="s">
        <v>29</v>
      </c>
      <c r="AE6" s="10">
        <v>6</v>
      </c>
      <c r="AF6" s="8" t="s">
        <v>54</v>
      </c>
      <c r="AG6" s="8" t="s">
        <v>29</v>
      </c>
      <c r="AH6" s="10">
        <v>6</v>
      </c>
      <c r="AI6" s="8" t="s">
        <v>55</v>
      </c>
      <c r="AJ6" s="8" t="s">
        <v>56</v>
      </c>
    </row>
    <row r="7" spans="1:36" ht="192" x14ac:dyDescent="0.2">
      <c r="A7" s="8">
        <v>5</v>
      </c>
      <c r="B7" s="8" t="s">
        <v>134</v>
      </c>
      <c r="C7" s="8" t="s">
        <v>23</v>
      </c>
      <c r="D7" s="8"/>
      <c r="E7" s="8"/>
      <c r="F7" s="8"/>
      <c r="G7" s="8" t="s">
        <v>32</v>
      </c>
      <c r="H7" s="10">
        <v>4</v>
      </c>
      <c r="I7" s="8" t="s">
        <v>33</v>
      </c>
      <c r="J7" s="10">
        <v>2</v>
      </c>
      <c r="K7" s="8" t="s">
        <v>57</v>
      </c>
      <c r="L7" s="8" t="s">
        <v>40</v>
      </c>
      <c r="M7" s="10">
        <v>5</v>
      </c>
      <c r="N7" s="8" t="s">
        <v>58</v>
      </c>
      <c r="O7" s="8" t="s">
        <v>32</v>
      </c>
      <c r="P7" s="10">
        <v>4</v>
      </c>
      <c r="Q7" s="8" t="s">
        <v>59</v>
      </c>
      <c r="R7" s="8" t="s">
        <v>38</v>
      </c>
      <c r="S7" s="8" t="s">
        <v>60</v>
      </c>
      <c r="T7" s="8" t="s">
        <v>32</v>
      </c>
      <c r="U7" s="10">
        <v>4</v>
      </c>
      <c r="V7" s="8" t="s">
        <v>61</v>
      </c>
      <c r="W7" s="8" t="s">
        <v>29</v>
      </c>
      <c r="X7" s="10">
        <v>6</v>
      </c>
      <c r="Y7" s="8" t="s">
        <v>62</v>
      </c>
      <c r="Z7" s="8" t="s">
        <v>33</v>
      </c>
      <c r="AA7" s="10">
        <v>2</v>
      </c>
      <c r="AB7" s="8" t="s">
        <v>63</v>
      </c>
      <c r="AC7" s="8" t="s">
        <v>64</v>
      </c>
      <c r="AD7" s="8" t="s">
        <v>36</v>
      </c>
      <c r="AE7" s="10">
        <v>3</v>
      </c>
      <c r="AF7" s="8" t="s">
        <v>65</v>
      </c>
      <c r="AG7" s="8" t="s">
        <v>29</v>
      </c>
      <c r="AH7" s="10">
        <v>6</v>
      </c>
      <c r="AI7" s="8" t="s">
        <v>66</v>
      </c>
      <c r="AJ7" s="8" t="s">
        <v>67</v>
      </c>
    </row>
    <row r="8" spans="1:36" ht="80" x14ac:dyDescent="0.2">
      <c r="A8" s="8">
        <v>6</v>
      </c>
      <c r="B8" s="8" t="s">
        <v>134</v>
      </c>
      <c r="C8" s="8" t="s">
        <v>23</v>
      </c>
      <c r="D8" s="8"/>
      <c r="E8" s="8"/>
      <c r="F8" s="8"/>
      <c r="G8" s="8" t="s">
        <v>32</v>
      </c>
      <c r="H8" s="10">
        <v>4</v>
      </c>
      <c r="I8" s="8" t="s">
        <v>36</v>
      </c>
      <c r="J8" s="10">
        <v>3</v>
      </c>
      <c r="K8" s="8" t="s">
        <v>68</v>
      </c>
      <c r="L8" s="8" t="s">
        <v>40</v>
      </c>
      <c r="M8" s="10">
        <v>5</v>
      </c>
      <c r="N8" s="8"/>
      <c r="O8" s="8" t="s">
        <v>32</v>
      </c>
      <c r="P8" s="10">
        <v>4</v>
      </c>
      <c r="Q8" s="8"/>
      <c r="R8" s="8" t="s">
        <v>69</v>
      </c>
      <c r="S8" s="8" t="s">
        <v>70</v>
      </c>
      <c r="T8" s="8" t="s">
        <v>29</v>
      </c>
      <c r="U8" s="10">
        <v>6</v>
      </c>
      <c r="V8" s="8"/>
      <c r="W8" s="8" t="s">
        <v>40</v>
      </c>
      <c r="X8" s="10">
        <v>5</v>
      </c>
      <c r="Y8" s="8"/>
      <c r="Z8" s="8" t="s">
        <v>32</v>
      </c>
      <c r="AA8" s="10">
        <v>4</v>
      </c>
      <c r="AB8" s="8"/>
      <c r="AC8" s="8"/>
      <c r="AD8" s="8" t="s">
        <v>32</v>
      </c>
      <c r="AE8" s="10">
        <v>4</v>
      </c>
      <c r="AF8" s="8" t="s">
        <v>71</v>
      </c>
      <c r="AG8" s="8" t="s">
        <v>29</v>
      </c>
      <c r="AH8" s="10">
        <v>6</v>
      </c>
      <c r="AI8" s="8"/>
      <c r="AJ8" s="8" t="s">
        <v>72</v>
      </c>
    </row>
    <row r="9" spans="1:36" ht="192" x14ac:dyDescent="0.2">
      <c r="A9" s="8">
        <v>7</v>
      </c>
      <c r="B9" s="8" t="s">
        <v>134</v>
      </c>
      <c r="C9" s="8" t="s">
        <v>23</v>
      </c>
      <c r="D9" s="8"/>
      <c r="E9" s="8"/>
      <c r="F9" s="8"/>
      <c r="G9" s="8" t="s">
        <v>40</v>
      </c>
      <c r="H9" s="10">
        <v>5</v>
      </c>
      <c r="I9" s="8" t="s">
        <v>32</v>
      </c>
      <c r="J9" s="10">
        <v>4</v>
      </c>
      <c r="K9" s="8" t="s">
        <v>73</v>
      </c>
      <c r="L9" s="8" t="s">
        <v>40</v>
      </c>
      <c r="M9" s="10">
        <v>5</v>
      </c>
      <c r="N9" s="8" t="s">
        <v>74</v>
      </c>
      <c r="O9" s="8" t="s">
        <v>29</v>
      </c>
      <c r="P9" s="10">
        <v>6</v>
      </c>
      <c r="Q9" s="8" t="s">
        <v>75</v>
      </c>
      <c r="R9" s="8" t="s">
        <v>69</v>
      </c>
      <c r="S9" s="8" t="s">
        <v>76</v>
      </c>
      <c r="T9" s="8" t="s">
        <v>29</v>
      </c>
      <c r="U9" s="10">
        <v>6</v>
      </c>
      <c r="V9" s="8" t="s">
        <v>77</v>
      </c>
      <c r="W9" s="8" t="s">
        <v>29</v>
      </c>
      <c r="X9" s="10">
        <v>6</v>
      </c>
      <c r="Y9" s="8" t="s">
        <v>78</v>
      </c>
      <c r="Z9" s="8" t="s">
        <v>40</v>
      </c>
      <c r="AA9" s="10">
        <v>5</v>
      </c>
      <c r="AB9" s="8"/>
      <c r="AC9" s="8" t="s">
        <v>79</v>
      </c>
      <c r="AD9" s="8" t="s">
        <v>29</v>
      </c>
      <c r="AE9" s="10">
        <v>6</v>
      </c>
      <c r="AF9" s="8" t="s">
        <v>80</v>
      </c>
      <c r="AG9" s="8" t="s">
        <v>29</v>
      </c>
      <c r="AH9" s="10">
        <v>6</v>
      </c>
      <c r="AI9" s="8" t="s">
        <v>81</v>
      </c>
      <c r="AJ9" s="8" t="s">
        <v>82</v>
      </c>
    </row>
    <row r="10" spans="1:36" ht="64" x14ac:dyDescent="0.2">
      <c r="A10" s="8">
        <v>8</v>
      </c>
      <c r="B10" s="8" t="s">
        <v>134</v>
      </c>
      <c r="C10" s="8" t="s">
        <v>23</v>
      </c>
      <c r="D10" s="8"/>
      <c r="E10" s="8"/>
      <c r="F10" s="8"/>
      <c r="G10" s="8" t="s">
        <v>40</v>
      </c>
      <c r="H10" s="10">
        <v>5</v>
      </c>
      <c r="I10" s="8" t="s">
        <v>40</v>
      </c>
      <c r="J10" s="10">
        <v>5</v>
      </c>
      <c r="K10" s="8" t="s">
        <v>83</v>
      </c>
      <c r="L10" s="8" t="s">
        <v>32</v>
      </c>
      <c r="M10" s="10">
        <v>4</v>
      </c>
      <c r="N10" s="8" t="s">
        <v>84</v>
      </c>
      <c r="O10" s="8" t="s">
        <v>40</v>
      </c>
      <c r="P10" s="10">
        <v>5</v>
      </c>
      <c r="Q10" s="8"/>
      <c r="R10" s="8" t="s">
        <v>69</v>
      </c>
      <c r="S10" s="8" t="s">
        <v>85</v>
      </c>
      <c r="T10" s="8" t="s">
        <v>36</v>
      </c>
      <c r="U10" s="10">
        <v>3</v>
      </c>
      <c r="V10" s="8" t="s">
        <v>86</v>
      </c>
      <c r="W10" s="8" t="s">
        <v>40</v>
      </c>
      <c r="X10" s="10">
        <v>5</v>
      </c>
      <c r="Y10" s="8"/>
      <c r="Z10" s="8" t="s">
        <v>40</v>
      </c>
      <c r="AA10" s="10">
        <v>5</v>
      </c>
      <c r="AB10" s="8"/>
      <c r="AC10" s="8" t="s">
        <v>87</v>
      </c>
      <c r="AD10" s="8" t="s">
        <v>32</v>
      </c>
      <c r="AE10" s="10">
        <v>4</v>
      </c>
      <c r="AF10" s="8"/>
      <c r="AG10" s="8" t="s">
        <v>32</v>
      </c>
      <c r="AH10" s="10">
        <v>4</v>
      </c>
      <c r="AI10" s="8" t="s">
        <v>88</v>
      </c>
      <c r="AJ10" s="8"/>
    </row>
    <row r="11" spans="1:36" ht="64" x14ac:dyDescent="0.2">
      <c r="A11" s="8">
        <v>9</v>
      </c>
      <c r="B11" s="8" t="s">
        <v>134</v>
      </c>
      <c r="C11" s="8" t="s">
        <v>23</v>
      </c>
      <c r="D11" s="8"/>
      <c r="E11" s="8"/>
      <c r="F11" s="8"/>
      <c r="G11" s="8" t="s">
        <v>29</v>
      </c>
      <c r="H11" s="10">
        <v>6</v>
      </c>
      <c r="I11" s="8" t="s">
        <v>40</v>
      </c>
      <c r="J11" s="10">
        <v>5</v>
      </c>
      <c r="K11" s="8" t="s">
        <v>89</v>
      </c>
      <c r="L11" s="8" t="s">
        <v>40</v>
      </c>
      <c r="M11" s="10">
        <v>5</v>
      </c>
      <c r="N11" s="8"/>
      <c r="O11" s="8" t="s">
        <v>40</v>
      </c>
      <c r="P11" s="10">
        <v>5</v>
      </c>
      <c r="Q11" s="8"/>
      <c r="R11" s="8" t="s">
        <v>31</v>
      </c>
      <c r="S11" s="8"/>
      <c r="T11" s="8" t="s">
        <v>40</v>
      </c>
      <c r="U11" s="10">
        <v>5</v>
      </c>
      <c r="V11" s="8" t="s">
        <v>90</v>
      </c>
      <c r="W11" s="8" t="s">
        <v>29</v>
      </c>
      <c r="X11" s="10">
        <v>6</v>
      </c>
      <c r="Y11" s="8" t="s">
        <v>91</v>
      </c>
      <c r="Z11" s="8" t="s">
        <v>40</v>
      </c>
      <c r="AA11" s="10">
        <v>5</v>
      </c>
      <c r="AB11" s="8"/>
      <c r="AC11" s="8"/>
      <c r="AD11" s="8" t="s">
        <v>29</v>
      </c>
      <c r="AE11" s="10">
        <v>6</v>
      </c>
      <c r="AF11" s="8" t="s">
        <v>92</v>
      </c>
      <c r="AG11" s="8" t="s">
        <v>40</v>
      </c>
      <c r="AH11" s="10">
        <v>5</v>
      </c>
      <c r="AI11" s="8"/>
      <c r="AJ11" s="8"/>
    </row>
    <row r="12" spans="1:36" ht="409.6" x14ac:dyDescent="0.2">
      <c r="A12" s="1">
        <v>10</v>
      </c>
      <c r="B12" s="8" t="s">
        <v>134</v>
      </c>
      <c r="C12" s="1" t="s">
        <v>23</v>
      </c>
      <c r="G12" s="1" t="s">
        <v>33</v>
      </c>
      <c r="H12" s="11">
        <v>2</v>
      </c>
      <c r="I12" s="1" t="s">
        <v>32</v>
      </c>
      <c r="J12" s="11">
        <v>4</v>
      </c>
      <c r="K12" s="1" t="s">
        <v>93</v>
      </c>
      <c r="L12" s="1" t="s">
        <v>29</v>
      </c>
      <c r="M12" s="11">
        <v>6</v>
      </c>
      <c r="N12" s="1" t="s">
        <v>94</v>
      </c>
      <c r="O12" s="1" t="s">
        <v>29</v>
      </c>
      <c r="P12" s="11">
        <v>6</v>
      </c>
      <c r="Q12" s="1" t="s">
        <v>95</v>
      </c>
      <c r="R12" s="1" t="s">
        <v>69</v>
      </c>
      <c r="S12" s="1" t="s">
        <v>96</v>
      </c>
      <c r="T12" s="1" t="s">
        <v>32</v>
      </c>
      <c r="U12" s="11">
        <v>4</v>
      </c>
      <c r="V12" s="1" t="s">
        <v>97</v>
      </c>
      <c r="W12" s="1" t="s">
        <v>29</v>
      </c>
      <c r="X12" s="11">
        <v>6</v>
      </c>
      <c r="Y12" s="1" t="s">
        <v>98</v>
      </c>
      <c r="Z12" s="1" t="s">
        <v>40</v>
      </c>
      <c r="AA12" s="11">
        <v>5</v>
      </c>
      <c r="AD12" s="1" t="s">
        <v>29</v>
      </c>
      <c r="AE12" s="11">
        <v>6</v>
      </c>
      <c r="AG12" s="1" t="s">
        <v>40</v>
      </c>
      <c r="AH12" s="11">
        <v>5</v>
      </c>
      <c r="AJ12" s="1" t="s">
        <v>99</v>
      </c>
    </row>
    <row r="13" spans="1:36" ht="409.6" x14ac:dyDescent="0.2">
      <c r="A13" s="1">
        <v>11</v>
      </c>
      <c r="B13" s="8" t="s">
        <v>134</v>
      </c>
      <c r="D13" s="1" t="s">
        <v>24</v>
      </c>
      <c r="G13" s="1" t="s">
        <v>36</v>
      </c>
      <c r="H13" s="11">
        <v>3</v>
      </c>
      <c r="I13" s="1" t="s">
        <v>33</v>
      </c>
      <c r="J13" s="11">
        <v>2</v>
      </c>
      <c r="K13" s="1" t="s">
        <v>100</v>
      </c>
      <c r="L13" s="1" t="s">
        <v>36</v>
      </c>
      <c r="M13" s="11">
        <v>3</v>
      </c>
      <c r="N13" s="1" t="s">
        <v>101</v>
      </c>
      <c r="O13" s="1" t="s">
        <v>33</v>
      </c>
      <c r="P13" s="11">
        <v>2</v>
      </c>
      <c r="Q13" s="1" t="s">
        <v>102</v>
      </c>
      <c r="R13" s="1" t="s">
        <v>69</v>
      </c>
      <c r="S13" s="1" t="s">
        <v>103</v>
      </c>
      <c r="T13" s="1" t="s">
        <v>36</v>
      </c>
      <c r="U13" s="11">
        <v>3</v>
      </c>
      <c r="V13" s="1" t="s">
        <v>104</v>
      </c>
      <c r="W13" s="1" t="s">
        <v>36</v>
      </c>
      <c r="X13" s="11">
        <v>3</v>
      </c>
      <c r="Z13" s="1" t="s">
        <v>33</v>
      </c>
      <c r="AA13" s="11">
        <v>2</v>
      </c>
      <c r="AC13" s="1" t="s">
        <v>105</v>
      </c>
      <c r="AD13" s="1" t="s">
        <v>32</v>
      </c>
      <c r="AE13" s="11">
        <v>4</v>
      </c>
      <c r="AG13" s="1" t="s">
        <v>33</v>
      </c>
      <c r="AH13" s="11">
        <v>2</v>
      </c>
      <c r="AI13" s="1" t="s">
        <v>106</v>
      </c>
      <c r="AJ13" s="1" t="s">
        <v>107</v>
      </c>
    </row>
    <row r="14" spans="1:36" ht="64" x14ac:dyDescent="0.2">
      <c r="A14" s="1">
        <v>12</v>
      </c>
      <c r="B14" s="8" t="s">
        <v>134</v>
      </c>
      <c r="C14" s="1" t="s">
        <v>23</v>
      </c>
      <c r="G14" s="1" t="s">
        <v>40</v>
      </c>
      <c r="H14" s="11">
        <v>5</v>
      </c>
      <c r="I14" s="1" t="s">
        <v>40</v>
      </c>
      <c r="J14" s="11">
        <v>5</v>
      </c>
      <c r="L14" s="1" t="s">
        <v>40</v>
      </c>
      <c r="M14" s="11">
        <v>5</v>
      </c>
      <c r="O14" s="1" t="s">
        <v>40</v>
      </c>
      <c r="P14" s="11">
        <v>5</v>
      </c>
      <c r="R14" s="1" t="s">
        <v>31</v>
      </c>
      <c r="T14" s="1" t="s">
        <v>40</v>
      </c>
      <c r="U14" s="11">
        <v>5</v>
      </c>
      <c r="W14" s="1" t="s">
        <v>29</v>
      </c>
      <c r="X14" s="11">
        <v>6</v>
      </c>
      <c r="Z14" s="1" t="s">
        <v>40</v>
      </c>
      <c r="AA14" s="11">
        <v>5</v>
      </c>
      <c r="AD14" s="1" t="s">
        <v>29</v>
      </c>
      <c r="AE14" s="11">
        <v>6</v>
      </c>
      <c r="AG14" s="1" t="s">
        <v>40</v>
      </c>
      <c r="AH14" s="11">
        <v>5</v>
      </c>
    </row>
    <row r="15" spans="1:36" ht="224" x14ac:dyDescent="0.2">
      <c r="A15" s="1">
        <v>13</v>
      </c>
      <c r="B15" s="8" t="s">
        <v>134</v>
      </c>
      <c r="C15" s="1" t="s">
        <v>23</v>
      </c>
      <c r="G15" s="1" t="s">
        <v>40</v>
      </c>
      <c r="H15" s="11">
        <v>5</v>
      </c>
      <c r="I15" s="1" t="s">
        <v>40</v>
      </c>
      <c r="J15" s="11">
        <v>5</v>
      </c>
      <c r="L15" s="1" t="s">
        <v>40</v>
      </c>
      <c r="M15" s="11">
        <v>5</v>
      </c>
      <c r="N15" s="1" t="s">
        <v>108</v>
      </c>
      <c r="O15" s="1" t="s">
        <v>40</v>
      </c>
      <c r="P15" s="11">
        <v>5</v>
      </c>
      <c r="R15" s="1" t="s">
        <v>31</v>
      </c>
      <c r="T15" s="1" t="s">
        <v>40</v>
      </c>
      <c r="U15" s="11">
        <v>5</v>
      </c>
      <c r="W15" s="1" t="s">
        <v>40</v>
      </c>
      <c r="X15" s="11">
        <v>5</v>
      </c>
      <c r="Y15" s="1" t="s">
        <v>109</v>
      </c>
      <c r="Z15" s="1" t="s">
        <v>40</v>
      </c>
      <c r="AA15" s="11">
        <v>5</v>
      </c>
      <c r="AC15" s="1" t="s">
        <v>110</v>
      </c>
      <c r="AD15" s="1" t="s">
        <v>40</v>
      </c>
      <c r="AE15" s="11">
        <v>5</v>
      </c>
      <c r="AF15" s="1" t="s">
        <v>111</v>
      </c>
      <c r="AG15" s="1" t="s">
        <v>40</v>
      </c>
      <c r="AH15" s="11">
        <v>5</v>
      </c>
    </row>
    <row r="16" spans="1:36" ht="409.6" x14ac:dyDescent="0.2">
      <c r="A16" s="1">
        <v>14</v>
      </c>
      <c r="B16" s="8" t="s">
        <v>134</v>
      </c>
      <c r="D16" s="1" t="s">
        <v>24</v>
      </c>
      <c r="G16" s="1" t="s">
        <v>40</v>
      </c>
      <c r="H16" s="11">
        <v>5</v>
      </c>
      <c r="I16" s="1" t="s">
        <v>40</v>
      </c>
      <c r="J16" s="11">
        <v>5</v>
      </c>
      <c r="K16" s="1" t="s">
        <v>112</v>
      </c>
      <c r="L16" s="1" t="s">
        <v>40</v>
      </c>
      <c r="M16" s="11">
        <v>5</v>
      </c>
      <c r="N16" s="1" t="s">
        <v>113</v>
      </c>
      <c r="O16" s="1" t="s">
        <v>40</v>
      </c>
      <c r="P16" s="11">
        <v>5</v>
      </c>
      <c r="Q16" s="1" t="s">
        <v>114</v>
      </c>
      <c r="R16" s="1" t="s">
        <v>31</v>
      </c>
      <c r="S16" s="1" t="s">
        <v>115</v>
      </c>
      <c r="T16" s="1" t="s">
        <v>40</v>
      </c>
      <c r="U16" s="11">
        <v>5</v>
      </c>
      <c r="V16" s="1" t="s">
        <v>116</v>
      </c>
      <c r="W16" s="1" t="s">
        <v>29</v>
      </c>
      <c r="X16" s="11">
        <v>6</v>
      </c>
      <c r="Y16" s="1" t="s">
        <v>117</v>
      </c>
      <c r="Z16" s="1" t="s">
        <v>40</v>
      </c>
      <c r="AA16" s="11">
        <v>5</v>
      </c>
      <c r="AB16" s="1" t="s">
        <v>118</v>
      </c>
      <c r="AC16" s="1" t="s">
        <v>118</v>
      </c>
      <c r="AD16" s="1" t="s">
        <v>40</v>
      </c>
      <c r="AE16" s="11">
        <v>5</v>
      </c>
      <c r="AF16" s="1" t="s">
        <v>119</v>
      </c>
      <c r="AG16" s="1" t="s">
        <v>40</v>
      </c>
      <c r="AH16" s="11">
        <v>5</v>
      </c>
      <c r="AI16" s="1" t="s">
        <v>120</v>
      </c>
      <c r="AJ16" s="1" t="s">
        <v>121</v>
      </c>
    </row>
    <row r="17" spans="1:36" ht="48" x14ac:dyDescent="0.2">
      <c r="A17" s="1">
        <v>15</v>
      </c>
      <c r="B17" s="8" t="s">
        <v>134</v>
      </c>
      <c r="F17" s="1" t="s">
        <v>26</v>
      </c>
      <c r="G17" s="1" t="s">
        <v>32</v>
      </c>
      <c r="H17" s="11">
        <v>4</v>
      </c>
      <c r="I17" s="1" t="s">
        <v>32</v>
      </c>
      <c r="J17" s="11">
        <v>4</v>
      </c>
      <c r="L17" s="1" t="s">
        <v>36</v>
      </c>
      <c r="M17" s="11">
        <v>3</v>
      </c>
      <c r="O17" s="1" t="s">
        <v>32</v>
      </c>
      <c r="P17" s="11">
        <v>4</v>
      </c>
      <c r="R17" s="1" t="s">
        <v>69</v>
      </c>
      <c r="T17" s="1" t="s">
        <v>36</v>
      </c>
      <c r="U17" s="11">
        <v>3</v>
      </c>
      <c r="W17" s="1" t="s">
        <v>40</v>
      </c>
      <c r="X17" s="11">
        <v>5</v>
      </c>
      <c r="Z17" s="1" t="s">
        <v>36</v>
      </c>
      <c r="AA17" s="11">
        <v>3</v>
      </c>
      <c r="AD17" s="1" t="s">
        <v>36</v>
      </c>
      <c r="AE17" s="11">
        <v>3</v>
      </c>
      <c r="AF17" s="1" t="s">
        <v>122</v>
      </c>
      <c r="AG17" s="1" t="s">
        <v>40</v>
      </c>
      <c r="AH17" s="11">
        <v>5</v>
      </c>
    </row>
    <row r="18" spans="1:36" ht="64" x14ac:dyDescent="0.2">
      <c r="A18" s="1">
        <v>16</v>
      </c>
      <c r="B18" s="8" t="s">
        <v>134</v>
      </c>
      <c r="D18" s="1" t="s">
        <v>24</v>
      </c>
      <c r="G18" s="1" t="s">
        <v>40</v>
      </c>
      <c r="H18" s="11">
        <v>5</v>
      </c>
      <c r="I18" s="1" t="s">
        <v>32</v>
      </c>
      <c r="J18" s="11">
        <v>4</v>
      </c>
      <c r="L18" s="1" t="s">
        <v>40</v>
      </c>
      <c r="M18" s="11">
        <v>5</v>
      </c>
      <c r="O18" s="1" t="s">
        <v>40</v>
      </c>
      <c r="P18" s="11">
        <v>5</v>
      </c>
      <c r="R18" s="1" t="s">
        <v>31</v>
      </c>
      <c r="T18" s="1" t="s">
        <v>40</v>
      </c>
      <c r="U18" s="11">
        <v>5</v>
      </c>
      <c r="W18" s="1" t="s">
        <v>32</v>
      </c>
      <c r="X18" s="11">
        <v>4</v>
      </c>
      <c r="Z18" s="1" t="s">
        <v>32</v>
      </c>
      <c r="AA18" s="11">
        <v>4</v>
      </c>
      <c r="AD18" s="1" t="s">
        <v>32</v>
      </c>
      <c r="AE18" s="11">
        <v>4</v>
      </c>
      <c r="AG18" s="1" t="s">
        <v>40</v>
      </c>
      <c r="AH18" s="11">
        <v>5</v>
      </c>
    </row>
    <row r="19" spans="1:36" ht="96" x14ac:dyDescent="0.2">
      <c r="A19" s="2">
        <v>17</v>
      </c>
      <c r="B19" s="8" t="s">
        <v>134</v>
      </c>
      <c r="C19" s="2" t="s">
        <v>23</v>
      </c>
      <c r="D19" s="2"/>
      <c r="E19" s="2"/>
      <c r="F19" s="2"/>
      <c r="G19" s="2" t="s">
        <v>29</v>
      </c>
      <c r="H19" s="12">
        <v>6</v>
      </c>
      <c r="I19" s="2" t="s">
        <v>40</v>
      </c>
      <c r="J19" s="12">
        <v>5</v>
      </c>
      <c r="K19" s="2" t="s">
        <v>123</v>
      </c>
      <c r="L19" s="2" t="s">
        <v>29</v>
      </c>
      <c r="M19" s="12">
        <v>6</v>
      </c>
      <c r="N19" s="2"/>
      <c r="O19" s="2" t="s">
        <v>29</v>
      </c>
      <c r="P19" s="12">
        <v>6</v>
      </c>
      <c r="Q19" s="2"/>
      <c r="R19" s="2" t="s">
        <v>69</v>
      </c>
      <c r="S19" s="2" t="s">
        <v>124</v>
      </c>
      <c r="T19" s="2" t="s">
        <v>40</v>
      </c>
      <c r="U19" s="12">
        <v>5</v>
      </c>
      <c r="V19" s="2"/>
      <c r="W19" s="2" t="s">
        <v>29</v>
      </c>
      <c r="X19" s="12">
        <v>6</v>
      </c>
      <c r="Y19" s="2"/>
      <c r="Z19" s="2" t="s">
        <v>40</v>
      </c>
      <c r="AA19" s="12">
        <v>5</v>
      </c>
      <c r="AB19" s="2"/>
      <c r="AC19" s="2"/>
      <c r="AD19" s="2" t="s">
        <v>29</v>
      </c>
      <c r="AE19" s="12">
        <v>6</v>
      </c>
      <c r="AF19" s="2"/>
      <c r="AG19" s="2" t="s">
        <v>29</v>
      </c>
      <c r="AH19" s="12">
        <v>6</v>
      </c>
      <c r="AI19" s="2" t="s">
        <v>125</v>
      </c>
      <c r="AJ19" s="2"/>
    </row>
    <row r="20" spans="1:36" ht="16" x14ac:dyDescent="0.2">
      <c r="C20" s="3">
        <f>COUNTIF(C3:C19,"EMSWG Member from a Full CAEECC Member organization")</f>
        <v>12</v>
      </c>
      <c r="D20" s="3">
        <f>COUNTIF(D3:D19,"EMSWG Member *not* from a Full CAEECC Member organization")</f>
        <v>3</v>
      </c>
      <c r="E20" s="3"/>
      <c r="F20" s="3">
        <f>COUNTIF(F3:F19,"Public stakeholder (not an EMSWG Member)")</f>
        <v>2</v>
      </c>
      <c r="G20" s="3" t="s">
        <v>126</v>
      </c>
      <c r="H20" s="13">
        <f>AVERAGE(H3:H19)</f>
        <v>4.7058823529411766</v>
      </c>
      <c r="I20" s="3" t="s">
        <v>126</v>
      </c>
      <c r="J20" s="13">
        <f>AVERAGE(J3:J19)</f>
        <v>4.2352941176470589</v>
      </c>
      <c r="L20" s="3" t="s">
        <v>126</v>
      </c>
      <c r="M20" s="13">
        <f>AVERAGE(M3:M19)</f>
        <v>4.882352941176471</v>
      </c>
      <c r="O20" s="3" t="s">
        <v>126</v>
      </c>
      <c r="P20" s="13">
        <f>AVERAGE(P3:P19)</f>
        <v>4.8235294117647056</v>
      </c>
      <c r="T20" s="3" t="s">
        <v>126</v>
      </c>
      <c r="U20" s="13">
        <f>AVERAGE(U3:U19)</f>
        <v>4.7647058823529411</v>
      </c>
      <c r="W20" s="3" t="s">
        <v>126</v>
      </c>
      <c r="X20" s="13">
        <f>AVERAGE(X3:X19)</f>
        <v>5.1764705882352944</v>
      </c>
      <c r="Z20" s="3" t="s">
        <v>126</v>
      </c>
      <c r="AA20" s="13">
        <f>AVERAGE(AA3:AA19)</f>
        <v>4.3529411764705879</v>
      </c>
      <c r="AD20" s="3" t="s">
        <v>126</v>
      </c>
      <c r="AE20" s="13">
        <f>AVERAGE(AE3:AE19)</f>
        <v>4.882352941176471</v>
      </c>
      <c r="AG20" s="3" t="s">
        <v>126</v>
      </c>
      <c r="AH20" s="13">
        <f>AVERAGE(AH3:AH19)</f>
        <v>5.117647058823529</v>
      </c>
    </row>
    <row r="21" spans="1:36" ht="16" x14ac:dyDescent="0.2">
      <c r="G21" s="3" t="s">
        <v>127</v>
      </c>
      <c r="H21" s="14">
        <f>MEDIAN(H3:H19)</f>
        <v>5</v>
      </c>
      <c r="I21" s="3" t="s">
        <v>127</v>
      </c>
      <c r="J21" s="14">
        <f>MEDIAN(J3:J19)</f>
        <v>5</v>
      </c>
      <c r="L21" s="3" t="s">
        <v>127</v>
      </c>
      <c r="M21" s="14">
        <f>MEDIAN(M3:M19)</f>
        <v>5</v>
      </c>
      <c r="O21" s="3" t="s">
        <v>127</v>
      </c>
      <c r="P21" s="14">
        <f>MEDIAN(P3:P19)</f>
        <v>5</v>
      </c>
      <c r="T21" s="3" t="s">
        <v>127</v>
      </c>
      <c r="U21" s="14">
        <f>MEDIAN(U3:U19)</f>
        <v>5</v>
      </c>
      <c r="W21" s="3" t="s">
        <v>127</v>
      </c>
      <c r="X21" s="14">
        <f>MEDIAN(X3:X19)</f>
        <v>6</v>
      </c>
      <c r="Z21" s="3" t="s">
        <v>127</v>
      </c>
      <c r="AA21" s="14">
        <f>MEDIAN(AA3:AA19)</f>
        <v>5</v>
      </c>
      <c r="AD21" s="3" t="s">
        <v>127</v>
      </c>
      <c r="AE21" s="14">
        <f>MEDIAN(AE3:AE19)</f>
        <v>5</v>
      </c>
      <c r="AG21" s="3" t="s">
        <v>127</v>
      </c>
      <c r="AH21" s="14">
        <f>MEDIAN(AH3:AH19)</f>
        <v>5</v>
      </c>
    </row>
    <row r="23" spans="1:36" ht="16" x14ac:dyDescent="0.2">
      <c r="R23" s="3" t="s">
        <v>128</v>
      </c>
      <c r="S23" s="1">
        <f>COUNTIF(R3:R19, "About right.")</f>
        <v>8</v>
      </c>
    </row>
    <row r="24" spans="1:36" ht="16" x14ac:dyDescent="0.2">
      <c r="G24" s="3" t="s">
        <v>129</v>
      </c>
      <c r="R24" s="3" t="s">
        <v>130</v>
      </c>
      <c r="S24" s="1">
        <f>COUNTIF(R3:R19, "Too long.")</f>
        <v>2</v>
      </c>
    </row>
    <row r="25" spans="1:36" ht="16" x14ac:dyDescent="0.2">
      <c r="G25" s="1" t="s">
        <v>131</v>
      </c>
      <c r="H25" s="11">
        <v>1</v>
      </c>
      <c r="R25" s="3" t="s">
        <v>132</v>
      </c>
      <c r="S25" s="1">
        <f>COUNTIF(R3:R19,"Too short.")</f>
        <v>7</v>
      </c>
    </row>
    <row r="26" spans="1:36" ht="16" x14ac:dyDescent="0.2">
      <c r="G26" s="1" t="s">
        <v>33</v>
      </c>
      <c r="H26" s="11">
        <v>2</v>
      </c>
    </row>
    <row r="27" spans="1:36" ht="16" x14ac:dyDescent="0.2">
      <c r="G27" s="1" t="s">
        <v>36</v>
      </c>
      <c r="H27" s="11">
        <v>3</v>
      </c>
    </row>
    <row r="28" spans="1:36" ht="16" x14ac:dyDescent="0.2">
      <c r="G28" s="1" t="s">
        <v>32</v>
      </c>
      <c r="H28" s="11">
        <v>4</v>
      </c>
    </row>
    <row r="29" spans="1:36" ht="16" x14ac:dyDescent="0.2">
      <c r="G29" s="1" t="s">
        <v>40</v>
      </c>
      <c r="H29" s="11">
        <v>5</v>
      </c>
    </row>
    <row r="30" spans="1:36" ht="16" x14ac:dyDescent="0.2">
      <c r="G30" s="1" t="s">
        <v>29</v>
      </c>
      <c r="H30" s="11">
        <v>6</v>
      </c>
    </row>
  </sheetData>
  <mergeCells count="10">
    <mergeCell ref="O1:P1"/>
    <mergeCell ref="T1:U1"/>
    <mergeCell ref="W1:X1"/>
    <mergeCell ref="Z1:AA1"/>
    <mergeCell ref="AD1:AE1"/>
    <mergeCell ref="AG1:AH1"/>
    <mergeCell ref="C1:F1"/>
    <mergeCell ref="G1:H1"/>
    <mergeCell ref="I1:J1"/>
    <mergeCell ref="L1:M1"/>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EMSWG 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Katie Wu</cp:lastModifiedBy>
  <dcterms:created xsi:type="dcterms:W3CDTF">2024-04-01T17:51:00Z</dcterms:created>
  <dcterms:modified xsi:type="dcterms:W3CDTF">2024-07-18T15:27:27Z</dcterms:modified>
</cp:coreProperties>
</file>