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katieelliott/Desktop/Personal/Jobs/SESC/Clients/CAEECC/Equity and MS WG/Equity/Process eval/"/>
    </mc:Choice>
  </mc:AlternateContent>
  <xr:revisionPtr revIDLastSave="0" documentId="8_{E707E363-9608-FC40-B860-2F84F3F5E792}" xr6:coauthVersionLast="47" xr6:coauthVersionMax="47" xr10:uidLastSave="{00000000-0000-0000-0000-000000000000}"/>
  <bookViews>
    <workbookView xWindow="5580" yWindow="2300" windowWidth="27640" windowHeight="16940" xr2:uid="{1B2BEF49-84E9-8543-BBE1-F89D0B83D853}"/>
  </bookViews>
  <sheets>
    <sheet name="EMWG Responses" sheetId="1" r:id="rId1"/>
  </sheets>
  <definedNames>
    <definedName name="_xlnm._FilterDatabase" localSheetId="0" hidden="1">'EMWG Responses'!$A$1:$U$36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 l="1"/>
  <c r="T31" i="1"/>
  <c r="R31" i="1"/>
  <c r="P31" i="1"/>
  <c r="N31" i="1"/>
  <c r="L31" i="1"/>
  <c r="J31" i="1"/>
  <c r="H31" i="1"/>
  <c r="G31" i="1"/>
  <c r="E31" i="1"/>
  <c r="D31" i="1"/>
  <c r="T30" i="1"/>
  <c r="R30" i="1"/>
  <c r="P30" i="1"/>
  <c r="N30" i="1"/>
  <c r="L30" i="1"/>
  <c r="J30" i="1"/>
  <c r="H30" i="1"/>
  <c r="G30" i="1"/>
  <c r="E30" i="1"/>
  <c r="D30" i="1"/>
  <c r="T29" i="1"/>
  <c r="R29" i="1"/>
  <c r="P29" i="1"/>
  <c r="N29" i="1"/>
  <c r="L29" i="1"/>
  <c r="J29" i="1"/>
  <c r="H29" i="1"/>
  <c r="G29" i="1"/>
  <c r="E29" i="1"/>
  <c r="D29" i="1"/>
  <c r="T28" i="1"/>
  <c r="B44" i="1" s="1"/>
  <c r="R28" i="1"/>
  <c r="B43" i="1" s="1"/>
  <c r="P28" i="1"/>
  <c r="B42" i="1" s="1"/>
  <c r="N28" i="1"/>
  <c r="B41" i="1" s="1"/>
  <c r="J28" i="1"/>
  <c r="B39" i="1" s="1"/>
  <c r="H28" i="1"/>
  <c r="B38" i="1" s="1"/>
  <c r="G28" i="1"/>
  <c r="B37" i="1" s="1"/>
  <c r="E28" i="1"/>
  <c r="D28" i="1"/>
  <c r="B35" i="1" s="1"/>
  <c r="A5" i="1"/>
  <c r="A6" i="1" s="1"/>
  <c r="A7" i="1" s="1"/>
  <c r="A8" i="1" s="1"/>
  <c r="A9" i="1" s="1"/>
  <c r="A10" i="1" s="1"/>
  <c r="A11" i="1" s="1"/>
  <c r="A12" i="1" s="1"/>
  <c r="A13" i="1" s="1"/>
  <c r="A14" i="1" s="1"/>
  <c r="A15" i="1" s="1"/>
  <c r="A16" i="1" s="1"/>
  <c r="A17" i="1" s="1"/>
  <c r="A18" i="1" s="1"/>
  <c r="A19" i="1" s="1"/>
  <c r="A20" i="1" s="1"/>
  <c r="A21" i="1" s="1"/>
  <c r="A22" i="1" s="1"/>
  <c r="A23" i="1" s="1"/>
  <c r="A24" i="1" s="1"/>
  <c r="A4" i="1"/>
</calcChain>
</file>

<file path=xl/sharedStrings.xml><?xml version="1.0" encoding="utf-8"?>
<sst xmlns="http://schemas.openxmlformats.org/spreadsheetml/2006/main" count="196" uniqueCount="109">
  <si>
    <t>Response #</t>
  </si>
  <si>
    <t>Organization</t>
  </si>
  <si>
    <t>CAEECC Affiliation</t>
  </si>
  <si>
    <t>The overall goals and objectives of the Equity Metrics Working Group (EMWG) process were clearly articulated.</t>
  </si>
  <si>
    <t>The overall goals and objectives of the EMWG process were accomplished.</t>
  </si>
  <si>
    <t>Please add any clarifying comments regarding your responses to questions 1 and 2 about the EMWG goals and objectives.</t>
  </si>
  <si>
    <t>The sub-Working Group process that worked on proposals and specific language between the EMWG meetings for the full EMWG to review and discuss was an effective way to structure the overall process.</t>
  </si>
  <si>
    <t>The approach of developing joint text on consensus proposals, but allowing groups of EMWG members with different proposals on non-consensus items to draft their own positions/text worked well.</t>
  </si>
  <si>
    <t>Please add any clarifying comments regarding your responses to questions 4 and 5 about the use of sub-Working Groups or the approach to developing text.</t>
  </si>
  <si>
    <t>Presentations and Documents throughout the EMWG process were clear and helpful.</t>
  </si>
  <si>
    <t>Please add any clarifying comments regarding your response to question 7 about the presentations and documents.</t>
  </si>
  <si>
    <t>The approximately three-month timeframe from start to finish for the EMWG process was:</t>
  </si>
  <si>
    <t>Please add any clarifying comments regarding your response to question 9 about the overall timeframe.</t>
  </si>
  <si>
    <t>EMWG Members were flexible in seeking outcomes that were potentially mutually agreeable, where applicable.</t>
  </si>
  <si>
    <t>Please add any clarifying comments regarding your response to question 11 about the flexibility of EMWG Members.</t>
  </si>
  <si>
    <t>The facilitators were effective in running the EMWG process (e.g., fostering constructive and efficient EMWG meetings, working effectively with sub-Working Groups, being impartial, facilitating consensus building, ensuring that no one dominated discussions, and accurately documenting outcomes in a timely fashion).</t>
  </si>
  <si>
    <t>Please elaborate on your scoring of question 13 about facilitation.</t>
  </si>
  <si>
    <t>All things considered, this EMWG process was successful in meeting its goals and objectives and yielding productive outcomes.</t>
  </si>
  <si>
    <t xml:space="preserve">Please add any clarifying comments regarding your response to question 15 about the overall process success. </t>
  </si>
  <si>
    <t>The EMWG process created relatively more value than would have likely been the case if the deliberations on Equity Metrics issues had remained at the CPUC (for example, regarding additional insights, greater specificity, higher degree of convergence and attainment of consensus on issues, and/or more timely outcome).</t>
  </si>
  <si>
    <t xml:space="preserve">Please elaborate on your scoring of question 17 about the relative value created. </t>
  </si>
  <si>
    <t>Please add anything else, including if you have any suggested process improvements for CAEECC Working Groups that address comparably complex issues in the future.</t>
  </si>
  <si>
    <t>Response</t>
  </si>
  <si>
    <t>Open-Ended Response</t>
  </si>
  <si>
    <t>Anonymous</t>
  </si>
  <si>
    <t>EMWG Member/alternate</t>
  </si>
  <si>
    <t>There seemed to be a fair amount of disagreement on how to proceed with metrics, etc. Not sure if we arrived at the outcome everyone was hoping for in the accelerated timeframe.</t>
  </si>
  <si>
    <t>Too short.</t>
  </si>
  <si>
    <t>The process felt rushed and the quick scheduling of meetings that were following shortly afterwards made it hard to accomodate this short timeline.</t>
  </si>
  <si>
    <t>There was a fair amount of disagreement on several topics and I'm not sure consensus was realized on all of them.</t>
  </si>
  <si>
    <t>About right.</t>
  </si>
  <si>
    <t>The sub working group process was confusing at times, due to different structures of group / sub groups.</t>
  </si>
  <si>
    <t xml:space="preserve">would of liked to have more consensus items. A lot of time was spent on editing words and not actual discussion of value of metrics. </t>
  </si>
  <si>
    <t xml:space="preserve">I appreciate their time put into this. Made it easier to follow. </t>
  </si>
  <si>
    <t>N/a</t>
  </si>
  <si>
    <t>N/A</t>
  </si>
  <si>
    <t xml:space="preserve">we still just heard from usual people, would of liked it if this process brought in relevant stakeholders. </t>
  </si>
  <si>
    <t>Took a lot of time</t>
  </si>
  <si>
    <t>It seemed like a lot of the work was left up to the sub-working groups to figure out.</t>
  </si>
  <si>
    <t>It would have been greatly appreciated if the meetings were broken up into numerous our hour sessions instead of fewer several hour long sessions.</t>
  </si>
  <si>
    <t xml:space="preserve">Question #17 is slightly unclear to me, but I marked "slightly agree" because I think the CPUC process has a clearer, more transparent, and easier procedures that allow for the engagement of all voices. Given the compressed time frame, length of meetings that conflict with other standing meetings WG members have, and range of experience levels as it relates to the subject matter, I found the WG process was relatively more difficult to engage in. </t>
  </si>
  <si>
    <t>Gave it a high rating but in retrospect, the goals and objectives may not have been referred to enough since much of the discussion focused on principles (not a focus of the articulated goals and objectives) and the discussion about metrics was cut short/cut off several times (since it always came after principles).</t>
  </si>
  <si>
    <t>Can't give the highest rating because there just wasn't enough time for full discussion. I also think that sometimes the sub-Working groups made progress but then the larger group wasn't fully brought along (and was just assumed to agree if they didn't participate in sub-Working group). Also, sometimes the sub-Working groups had good discussions and made progress that was never made in the larger group because the there wasn't enough time for the discussion and so the discussion was not given the space it needed.</t>
  </si>
  <si>
    <t>I indicated too short, but there could have been an alternative structure to groups/working groups/proposals that might have made it work within the timeframe; however, an alt. structure was not planned for so wasn't going to occur. Not the fault of the current WG or facilitators.</t>
  </si>
  <si>
    <t xml:space="preserve">Generally good but if we had two more meetings we could have come to consensus (or at least a better discussion and understanding of each others positions) for one proposed metric that was rushed/included/not fully discussed. </t>
  </si>
  <si>
    <t>Agree. This was a challenging assignment. Again, can't strongly agree with much since I feel that there wasn't enough conversation about the metrics piece...and too much discussion about principles/upfront language. (Said as an evaluator, so noting my bias here.)</t>
  </si>
  <si>
    <t>It was a good process...much better than if metrics were developed in isolation.</t>
  </si>
  <si>
    <t>As a member new to the circle of folks in the working group, I found the time frame too short to catch up with documents CAEECC had been working in the past.</t>
  </si>
  <si>
    <t>Excellent work by the facilitator on helping the large and diverse group of stakeholders to find consensus on most issues, with just a few non-consensus issues remaining.</t>
  </si>
  <si>
    <t>Given the diversity of perspectives and objectives of the various stakeholders, the sub-working group approach taken was quite successful.</t>
  </si>
  <si>
    <t>Presentations and documents were easy to understand and effective.</t>
  </si>
  <si>
    <t>The remaining non-consensus issues would not have likely been converted to consensus issues even with an additional several weeks.</t>
  </si>
  <si>
    <t>Several EMWG members held very strong positions which did not lend to much flexibility.</t>
  </si>
  <si>
    <t>Given the often polarized positions of several stakeholders, coupled with contrary objectives, the facilitator did as well as could be expected, and was able to forge many consensus issues.</t>
  </si>
  <si>
    <t>It would be unrealistic to expect such a large group of stakeholders with often widely divergent objectives and opinions to find consensus on all issues.</t>
  </si>
  <si>
    <t>The EMWG process enabled greater flexibility and facilitated a less contentious and more congenial environment for successful consensus building, than were the CPUC to lead the meetings.</t>
  </si>
  <si>
    <t>Facilitator should meet one-on-one with the stakeholders having polarized positions between meetings, to  better understand their underlying motivations and hot buttons which the stakeholders may not wish to reveal to the entire group.  Also, to better understand and manage stakeholders' levels of power and interest, utilize Mendelow's Power-Interest grid to map out where each stakeholder resides on the continuums of ability to influence the outcome and degree of engagement.</t>
  </si>
  <si>
    <t>I thought the EMWG successfully met its goals and objectives.</t>
  </si>
  <si>
    <t xml:space="preserve">The timeframe was so compacted that these sub WGs were a very effective use of time and resources. </t>
  </si>
  <si>
    <t>none.</t>
  </si>
  <si>
    <t xml:space="preserve">I would have liked to have had more time so I could better understand all the nuances. It was because of the  compacted timeframe that I agreed to the sub WGs. I knew that to meet our goals by the due date, I had to relinquish control to fellow WG members with more time and more knowledge.   </t>
  </si>
  <si>
    <t>none</t>
  </si>
  <si>
    <t>the facilitators were excellent.</t>
  </si>
  <si>
    <t>there was no assistance in encouraging the WG members to get to know each other and coordinate. Rather, members who already knew each other and their positions already knew who they can have side conversations ith.</t>
  </si>
  <si>
    <t xml:space="preserve">We were trying to do a lot of impactful work in too short a time. There are important issues that were not fully discussed and should have been. I'm concerned that some half baked proposals or little-discussed non-consensus items might be seen by ED as having the same credibility as the well-discussed items. I worry that some little-discussed and non-consensus items will be adopted by ED (all it will take is the lead ED staffer to support it) and then we may all have to live with that for a long time because it may not be easy or clear how to change things once they get an initial okay from ED. </t>
  </si>
  <si>
    <t xml:space="preserve">There was a lot to cover and it was challenging - I think the facilitators did a great job considering the circumstances. </t>
  </si>
  <si>
    <t>This process allowed for much more discussion and engagement of various parties and perspectives than I think would have happened if it remained with the CPUC. ED staff just seem very busy - too busy to have facilitated all the stakeholder discussion and input that went into this working group. Also, the EMWG facilitators are objective and so this process enabled ED staff to be just one of the stakeholders. I think that is very important. If this had been managed by ED staff, their perspective(s) would have carried more weight than other stakeholders which would have been unfortunate because some of those stakeholders are much closer to the reality of equity issues than ED staffers. ED staff are the regulators but they aren't the experts on equity or the reality of EE programs with an equity focus.</t>
  </si>
  <si>
    <t>I think it was a very good WG</t>
  </si>
  <si>
    <t>Overall it was helpful</t>
  </si>
  <si>
    <t>I think there were still missing parts and information due to the shortened timeframe. For instance we needed better representation from members of diverse and vulnerable communities but that is difficult to obtain in a short time frame</t>
  </si>
  <si>
    <t xml:space="preserve">The Commission is actual very diverse as oppose to CAEECC - like most governmental agencies they have a tendency to have a more diverse community </t>
  </si>
  <si>
    <t>More representation but I know we are working on that.</t>
  </si>
  <si>
    <t>Ultimately, we were not able to reach consensus on a number of items.  I also think the workplan should have included more up-front research and best practice gathering as there are other models that may have served as a Foundation for our work.</t>
  </si>
  <si>
    <t>It seemed more like a fall back process to meet timelines and less an organized policy development mechanism.</t>
  </si>
  <si>
    <t>Most of the the documentation was text and it did, at times become somewhat confusing with respect to versions, consensus items, and non consensus items.  The tight timeline may have precluded other approaches.</t>
  </si>
  <si>
    <t>This was a six month project compressed into a three-month timecycle.  The timecycle felt imposed by the CPUC given the pressure it is facing to better address Equity Issues.</t>
  </si>
  <si>
    <t>I will reiterate a comment I've made about CAEECC in general.  CA Advocates seems to wield its role as veto power.  I truly wonder if the CAEECC platform is an appropriate venue for CA Advocates to play in.  I wonder if having them participate in these issues as they normally do might be a more productive process----for all stakeholders including them.</t>
  </si>
  <si>
    <t>The facilitators had a tough task trying to herd cats over a 3 month period.  That notwithstanding, I did not see an equal level of competency and/or understanding of what we were trying to accomplish.  Katie Abrams did a superb job of developing documentation and updated reports.  I did not find the running of the four, 4 hour monthly working group meetings to be nearly as effective, as the facilitation often lost track of the ultimate goals and objectives of the exercise.</t>
  </si>
  <si>
    <t>See above. It will be interesting to see how the CPUC Commissioners receive the EMWG report. I greatly appreciate being part of this important process.  Bringing equity to DSM programs is a very timely and important undertaking and, unfortunately, is relatively new terrain. While challenging, this work will move the ball forward.</t>
  </si>
  <si>
    <t>There were key topics that we weren't able to address as a group because of the constrained timeframe. There were additional details on some metrics that still haven't been worked out.</t>
  </si>
  <si>
    <t>Even though it was three months, the process was necessarily intensive and time consuming. I don't think it could have been trimmed or condensed anywhere, though - there was a lot to cover.</t>
  </si>
  <si>
    <t>The timeline associated with the goals/objectives set for this particular topic was very aggressive.</t>
  </si>
  <si>
    <t>The text development of non-consensus items near the end was rushed with limited opportunity to provide feedback by the group. This was a timing issue and not sure how it could have been improved upon in this particular working group.</t>
  </si>
  <si>
    <t>This particular topic could have benefited from additional time to engage and educate stakeholders about the topic (additional 1/2 day workshop perhaps). The limited timeframe also created a need to limit discussions on particular topics.</t>
  </si>
  <si>
    <t>Developed stronger stakeholder buy-in and understanding through the process.</t>
  </si>
  <si>
    <t>This was a challenging and important working group and I agree that it was successful despite the upfront challenges. I am confident that everyone learned through the process.</t>
  </si>
  <si>
    <t>While I agree with using subgroups, more could have been done in the actual meetings to relieve some of the pressure on the sub working group members.</t>
  </si>
  <si>
    <t>I understand this is what we had to work with, and it was better than not doing anything at all, but the timeline was brutal.</t>
  </si>
  <si>
    <t xml:space="preserve">There are two parts to the facilitation. The meetings could have been more efficient and effective, pushing more to consensus options. That would also have allowed people to have more discussions earlier in the process vs. crunching at the end. The second part is the facilitation of the logistics, which were well done.  </t>
  </si>
  <si>
    <t>We did get something that will guide the equity segment. More than we would have gotten via a workshop process or with no process at all.</t>
  </si>
  <si>
    <t>Some members were more vocal.  I felt some members were holding back simply because of the make-up of the group.</t>
  </si>
  <si>
    <t>Yes, but as previously stated, some members were much more vocal and there presence, I believe, caused others to not speak up.</t>
  </si>
  <si>
    <t>Convene IOUs, RENs, CCAs first and solely, then integrate others.</t>
  </si>
  <si>
    <t>AVERAGE</t>
  </si>
  <si>
    <t>Median</t>
  </si>
  <si>
    <t>Low</t>
  </si>
  <si>
    <t>High</t>
  </si>
  <si>
    <t>Averages</t>
  </si>
  <si>
    <t>Goals Clearly Articulated</t>
  </si>
  <si>
    <t>Goals Accocmplished</t>
  </si>
  <si>
    <t>Effective sub-WG Process</t>
  </si>
  <si>
    <t>Successful Approach to joint text development</t>
  </si>
  <si>
    <t>Documents Clear &amp; Helpful</t>
  </si>
  <si>
    <t>Timeframe appropriate</t>
  </si>
  <si>
    <t>15 too short; 7 about right; 0 too long</t>
  </si>
  <si>
    <t>Members Flexible Seeking Agreements</t>
  </si>
  <si>
    <t>Facilitators Were Effective</t>
  </si>
  <si>
    <t>Successful in meeting goals and objectives and yielding productive outcomes.</t>
  </si>
  <si>
    <t>EMWG Process Created More Value Than if at CPUC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</si>
</sst>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0" x14ac:knownFonts="1">
    <font>
      <sz val="11"/>
      <color theme="1"/>
      <name val="Calibri"/>
      <family val="2"/>
      <scheme val="minor"/>
    </font>
    <font>
      <sz val="11"/>
      <color theme="1"/>
      <name val="Calibri"/>
      <family val="2"/>
      <scheme val="minor"/>
    </font>
    <font>
      <b/>
      <sz val="12"/>
      <color rgb="FF000000"/>
      <name val="Arial"/>
      <family val="2"/>
    </font>
    <font>
      <b/>
      <sz val="12"/>
      <color theme="1"/>
      <name val="Arial"/>
      <family val="2"/>
    </font>
    <font>
      <sz val="12"/>
      <color rgb="FF000000"/>
      <name val="Arial"/>
      <family val="2"/>
    </font>
    <font>
      <sz val="12"/>
      <color theme="1"/>
      <name val="Arial"/>
      <family val="2"/>
    </font>
    <font>
      <sz val="11"/>
      <color rgb="FF333333"/>
      <name val="Arial"/>
      <family val="2"/>
    </font>
    <font>
      <sz val="11"/>
      <color rgb="FF000000"/>
      <name val="Calibri"/>
      <family val="2"/>
      <scheme val="minor"/>
    </font>
    <font>
      <sz val="12"/>
      <name val="Arial"/>
      <family val="2"/>
    </font>
    <font>
      <i/>
      <sz val="12"/>
      <color theme="1"/>
      <name val="Arial"/>
      <family val="2"/>
    </font>
  </fonts>
  <fills count="9">
    <fill>
      <patternFill patternType="none"/>
    </fill>
    <fill>
      <patternFill patternType="gray125"/>
    </fill>
    <fill>
      <patternFill patternType="solid">
        <fgColor rgb="FFDCE6F1"/>
        <bgColor rgb="FFEAEAE8"/>
      </patternFill>
    </fill>
    <fill>
      <patternFill patternType="solid">
        <fgColor theme="4" tint="0.79998168889431442"/>
        <bgColor rgb="FFEAEAE8"/>
      </patternFill>
    </fill>
    <fill>
      <patternFill patternType="solid">
        <fgColor rgb="FFD9D9D9"/>
        <bgColor rgb="FFEAEAE8"/>
      </patternFill>
    </fill>
    <fill>
      <patternFill patternType="solid">
        <fgColor theme="0" tint="-0.14999847407452621"/>
        <bgColor rgb="FFEAEAE8"/>
      </patternFill>
    </fill>
    <fill>
      <patternFill patternType="solid">
        <fgColor rgb="FFEAEAE8"/>
      </patternFill>
    </fill>
    <fill>
      <patternFill patternType="solid">
        <fgColor theme="0"/>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horizontal="left" vertical="top" wrapText="1"/>
    </xf>
    <xf numFmtId="0" fontId="4" fillId="4" borderId="2" xfId="0" applyFont="1" applyFill="1" applyBorder="1" applyAlignment="1">
      <alignment vertical="top" wrapText="1"/>
    </xf>
    <xf numFmtId="0" fontId="5" fillId="5" borderId="2" xfId="0" applyFont="1" applyFill="1" applyBorder="1" applyAlignment="1">
      <alignment vertical="top" wrapText="1"/>
    </xf>
    <xf numFmtId="0" fontId="6" fillId="6" borderId="2" xfId="0" applyFont="1" applyFill="1" applyBorder="1" applyAlignment="1">
      <alignment wrapText="1"/>
    </xf>
    <xf numFmtId="0" fontId="5" fillId="0" borderId="0" xfId="0" applyFont="1" applyAlignment="1">
      <alignment vertical="top" wrapText="1"/>
    </xf>
    <xf numFmtId="0" fontId="7" fillId="0" borderId="3" xfId="0" applyFont="1" applyBorder="1" applyAlignment="1">
      <alignment wrapText="1"/>
    </xf>
    <xf numFmtId="0" fontId="0" fillId="0" borderId="2" xfId="0" applyBorder="1" applyAlignment="1">
      <alignment wrapText="1"/>
    </xf>
    <xf numFmtId="0" fontId="0" fillId="0" borderId="2" xfId="0" applyBorder="1"/>
    <xf numFmtId="0" fontId="5" fillId="0" borderId="0" xfId="0" applyFont="1" applyAlignment="1">
      <alignment horizontal="center" vertical="top" wrapText="1"/>
    </xf>
    <xf numFmtId="0" fontId="5" fillId="7" borderId="0" xfId="0" applyFont="1" applyFill="1" applyAlignment="1">
      <alignment vertical="top" wrapText="1"/>
    </xf>
    <xf numFmtId="0" fontId="0" fillId="0" borderId="3" xfId="0" applyBorder="1" applyAlignment="1">
      <alignment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2" xfId="0" applyFont="1" applyBorder="1" applyAlignment="1">
      <alignment vertical="top" wrapText="1"/>
    </xf>
    <xf numFmtId="0" fontId="5" fillId="0" borderId="2" xfId="0" applyFont="1" applyBorder="1" applyAlignment="1">
      <alignment horizontal="center" vertical="top" wrapText="1"/>
    </xf>
    <xf numFmtId="0" fontId="3" fillId="8" borderId="2" xfId="0" applyFont="1" applyFill="1" applyBorder="1" applyAlignment="1">
      <alignment horizontal="left" vertical="top" wrapText="1"/>
    </xf>
    <xf numFmtId="0" fontId="3" fillId="8" borderId="2" xfId="0" applyFont="1" applyFill="1" applyBorder="1" applyAlignment="1">
      <alignment horizontal="right" vertical="top" wrapText="1"/>
    </xf>
    <xf numFmtId="164" fontId="3" fillId="8" borderId="2" xfId="1" applyNumberFormat="1" applyFont="1" applyFill="1" applyBorder="1" applyAlignment="1">
      <alignment horizontal="right" vertical="top" wrapText="1"/>
    </xf>
    <xf numFmtId="0" fontId="3" fillId="0" borderId="0" xfId="0" applyFont="1" applyAlignment="1">
      <alignment horizontal="right" vertical="top" wrapText="1"/>
    </xf>
    <xf numFmtId="0" fontId="8" fillId="0" borderId="2" xfId="0" applyFont="1" applyBorder="1" applyAlignment="1">
      <alignment vertical="top" wrapText="1"/>
    </xf>
    <xf numFmtId="164" fontId="5" fillId="0" borderId="2" xfId="0" applyNumberFormat="1" applyFont="1" applyBorder="1" applyAlignment="1">
      <alignment vertical="top" wrapText="1"/>
    </xf>
    <xf numFmtId="0" fontId="3" fillId="0" borderId="0" xfId="0" applyFont="1" applyAlignment="1">
      <alignment vertical="top" wrapText="1"/>
    </xf>
    <xf numFmtId="0" fontId="9" fillId="0" borderId="0" xfId="0" applyFont="1" applyAlignment="1">
      <alignment horizontal="center" vertical="top" wrapText="1"/>
    </xf>
    <xf numFmtId="164" fontId="5" fillId="0" borderId="0" xfId="0" applyNumberFormat="1" applyFont="1" applyAlignment="1">
      <alignment vertical="top" wrapText="1"/>
    </xf>
    <xf numFmtId="164" fontId="9" fillId="0" borderId="0" xfId="0" applyNumberFormat="1" applyFont="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73BD-7DBB-D048-AE8D-306AE11D4ED3}">
  <dimension ref="A1:V45"/>
  <sheetViews>
    <sheetView tabSelected="1" zoomScale="120" zoomScaleNormal="120" workbookViewId="0">
      <pane xSplit="3" ySplit="2" topLeftCell="D3" activePane="bottomRight" state="frozen"/>
      <selection pane="topRight" activeCell="D1" sqref="D1"/>
      <selection pane="bottomLeft" activeCell="A3" sqref="A3"/>
      <selection pane="bottomRight" activeCell="A3" sqref="A3"/>
    </sheetView>
  </sheetViews>
  <sheetFormatPr baseColWidth="10" defaultColWidth="28" defaultRowHeight="16" x14ac:dyDescent="0.2"/>
  <cols>
    <col min="1" max="1" width="14.33203125" style="7" customWidth="1"/>
    <col min="2" max="2" width="14.83203125" style="7" customWidth="1"/>
    <col min="3" max="3" width="21.1640625" style="7" customWidth="1"/>
    <col min="4" max="5" width="27.83203125" style="7" customWidth="1"/>
    <col min="6" max="6" width="37.1640625" style="7" customWidth="1"/>
    <col min="7" max="7" width="34.6640625" style="11" customWidth="1"/>
    <col min="8" max="8" width="27.83203125" style="11" customWidth="1"/>
    <col min="9" max="9" width="37.1640625" style="7" customWidth="1"/>
    <col min="10" max="10" width="27.83203125" style="11" customWidth="1"/>
    <col min="11" max="11" width="37.1640625" style="7" customWidth="1"/>
    <col min="12" max="12" width="18.83203125" style="7" bestFit="1" customWidth="1"/>
    <col min="13" max="13" width="37.1640625" style="7" customWidth="1"/>
    <col min="14" max="14" width="27.83203125" style="11" customWidth="1"/>
    <col min="15" max="15" width="37.1640625" style="7" customWidth="1"/>
    <col min="16" max="16" width="40.33203125" style="11" customWidth="1"/>
    <col min="17" max="17" width="37.1640625" style="7" customWidth="1"/>
    <col min="18" max="18" width="27.83203125" style="11" customWidth="1"/>
    <col min="19" max="19" width="37.1640625" style="7" customWidth="1"/>
    <col min="20" max="20" width="46.6640625" style="7" customWidth="1"/>
    <col min="21" max="21" width="52.5" style="11" customWidth="1"/>
    <col min="22" max="16384" width="28" style="7"/>
  </cols>
  <sheetData>
    <row r="1" spans="1:22" s="3" customFormat="1" ht="153" x14ac:dyDescent="0.2">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spans="1:22" x14ac:dyDescent="0.15">
      <c r="A2" s="4"/>
      <c r="B2" s="5"/>
      <c r="C2" s="5"/>
      <c r="D2" s="6" t="s">
        <v>22</v>
      </c>
      <c r="E2" s="6" t="s">
        <v>22</v>
      </c>
      <c r="F2" s="6" t="s">
        <v>23</v>
      </c>
      <c r="G2" s="6" t="s">
        <v>22</v>
      </c>
      <c r="H2" s="6" t="s">
        <v>22</v>
      </c>
      <c r="I2" s="6" t="s">
        <v>23</v>
      </c>
      <c r="J2" s="6" t="s">
        <v>22</v>
      </c>
      <c r="K2" s="6" t="s">
        <v>23</v>
      </c>
      <c r="L2" s="6" t="s">
        <v>22</v>
      </c>
      <c r="M2" s="6" t="s">
        <v>23</v>
      </c>
      <c r="N2" s="6" t="s">
        <v>22</v>
      </c>
      <c r="O2" s="6" t="s">
        <v>23</v>
      </c>
      <c r="P2" s="6" t="s">
        <v>22</v>
      </c>
      <c r="Q2" s="6" t="s">
        <v>23</v>
      </c>
      <c r="R2" s="6" t="s">
        <v>22</v>
      </c>
      <c r="S2" s="6" t="s">
        <v>23</v>
      </c>
      <c r="T2" s="6" t="s">
        <v>22</v>
      </c>
      <c r="U2" s="6" t="s">
        <v>23</v>
      </c>
      <c r="V2" s="6" t="s">
        <v>23</v>
      </c>
    </row>
    <row r="3" spans="1:22" s="11" customFormat="1" ht="80" x14ac:dyDescent="0.2">
      <c r="A3" s="8">
        <v>1</v>
      </c>
      <c r="B3" s="9" t="s">
        <v>24</v>
      </c>
      <c r="C3" s="9" t="s">
        <v>25</v>
      </c>
      <c r="D3" s="9">
        <v>5</v>
      </c>
      <c r="E3" s="9">
        <v>4</v>
      </c>
      <c r="F3" s="9" t="s">
        <v>26</v>
      </c>
      <c r="G3" s="9">
        <v>5</v>
      </c>
      <c r="H3" s="9">
        <v>5</v>
      </c>
      <c r="I3" s="9"/>
      <c r="J3" s="9">
        <v>5</v>
      </c>
      <c r="K3" s="9"/>
      <c r="L3" s="10" t="s">
        <v>27</v>
      </c>
      <c r="M3" s="9" t="s">
        <v>28</v>
      </c>
      <c r="N3" s="9">
        <v>4</v>
      </c>
      <c r="O3" s="9" t="s">
        <v>29</v>
      </c>
      <c r="P3" s="9">
        <v>5</v>
      </c>
      <c r="Q3" s="9"/>
      <c r="R3" s="9">
        <v>5</v>
      </c>
      <c r="S3" s="9"/>
      <c r="T3" s="9">
        <v>6</v>
      </c>
      <c r="U3" s="9"/>
      <c r="V3" s="9"/>
    </row>
    <row r="4" spans="1:22" s="11" customFormat="1" x14ac:dyDescent="0.2">
      <c r="A4" s="8">
        <f>1+A3</f>
        <v>2</v>
      </c>
      <c r="B4" s="9" t="s">
        <v>24</v>
      </c>
      <c r="C4" s="9" t="s">
        <v>25</v>
      </c>
      <c r="D4" s="9">
        <v>5</v>
      </c>
      <c r="E4" s="9">
        <v>5</v>
      </c>
      <c r="F4" s="9"/>
      <c r="G4" s="9">
        <v>5</v>
      </c>
      <c r="H4" s="9">
        <v>5</v>
      </c>
      <c r="I4" s="9"/>
      <c r="J4" s="9">
        <v>4</v>
      </c>
      <c r="K4" s="9"/>
      <c r="L4" s="10" t="s">
        <v>30</v>
      </c>
      <c r="M4" s="9"/>
      <c r="N4" s="9">
        <v>5</v>
      </c>
      <c r="O4" s="9"/>
      <c r="P4" s="9">
        <v>3</v>
      </c>
      <c r="Q4" s="9"/>
      <c r="R4" s="9">
        <v>5</v>
      </c>
      <c r="S4" s="9"/>
      <c r="T4" s="9">
        <v>5</v>
      </c>
      <c r="U4" s="9"/>
      <c r="V4" s="9"/>
    </row>
    <row r="5" spans="1:22" s="11" customFormat="1" ht="48" x14ac:dyDescent="0.2">
      <c r="A5" s="8">
        <f t="shared" ref="A5:A24" si="0">1+A4</f>
        <v>3</v>
      </c>
      <c r="B5" s="9" t="s">
        <v>24</v>
      </c>
      <c r="C5" s="9" t="s">
        <v>25</v>
      </c>
      <c r="D5" s="9">
        <v>5</v>
      </c>
      <c r="E5" s="9">
        <v>5</v>
      </c>
      <c r="F5" s="9"/>
      <c r="G5" s="9">
        <v>4</v>
      </c>
      <c r="H5" s="9">
        <v>6</v>
      </c>
      <c r="I5" s="9" t="s">
        <v>31</v>
      </c>
      <c r="J5" s="9">
        <v>5</v>
      </c>
      <c r="K5" s="9"/>
      <c r="L5" s="10" t="s">
        <v>30</v>
      </c>
      <c r="M5" s="9"/>
      <c r="N5" s="9">
        <v>5</v>
      </c>
      <c r="O5" s="9"/>
      <c r="P5" s="9">
        <v>5</v>
      </c>
      <c r="Q5" s="9"/>
      <c r="R5" s="9">
        <v>5</v>
      </c>
      <c r="S5" s="9"/>
      <c r="T5" s="9">
        <v>4</v>
      </c>
      <c r="U5" s="9"/>
      <c r="V5" s="9"/>
    </row>
    <row r="6" spans="1:22" s="11" customFormat="1" ht="48" x14ac:dyDescent="0.2">
      <c r="A6" s="8">
        <f t="shared" si="0"/>
        <v>4</v>
      </c>
      <c r="B6" s="9" t="s">
        <v>24</v>
      </c>
      <c r="C6" s="9" t="s">
        <v>25</v>
      </c>
      <c r="D6" s="9">
        <v>5</v>
      </c>
      <c r="E6" s="9">
        <v>3</v>
      </c>
      <c r="F6" s="9" t="s">
        <v>32</v>
      </c>
      <c r="G6" s="9">
        <v>5</v>
      </c>
      <c r="H6" s="9">
        <v>5</v>
      </c>
      <c r="I6" s="9" t="s">
        <v>33</v>
      </c>
      <c r="J6" s="9">
        <v>4</v>
      </c>
      <c r="K6" s="9" t="s">
        <v>34</v>
      </c>
      <c r="L6" s="10" t="s">
        <v>27</v>
      </c>
      <c r="M6" s="9" t="s">
        <v>35</v>
      </c>
      <c r="N6" s="9">
        <v>4</v>
      </c>
      <c r="O6" s="9"/>
      <c r="P6" s="9">
        <v>4</v>
      </c>
      <c r="Q6" s="9" t="s">
        <v>34</v>
      </c>
      <c r="R6" s="9">
        <v>4</v>
      </c>
      <c r="S6" s="9" t="s">
        <v>34</v>
      </c>
      <c r="T6" s="9">
        <v>3</v>
      </c>
      <c r="U6" s="9" t="s">
        <v>36</v>
      </c>
      <c r="V6" s="9" t="s">
        <v>35</v>
      </c>
    </row>
    <row r="7" spans="1:22" ht="32" x14ac:dyDescent="0.2">
      <c r="A7" s="8">
        <f t="shared" si="0"/>
        <v>5</v>
      </c>
      <c r="B7" s="9" t="s">
        <v>24</v>
      </c>
      <c r="C7" s="9" t="s">
        <v>25</v>
      </c>
      <c r="D7" s="9">
        <v>5</v>
      </c>
      <c r="E7" s="9">
        <v>4</v>
      </c>
      <c r="F7" s="9"/>
      <c r="G7" s="9">
        <v>4</v>
      </c>
      <c r="H7" s="9">
        <v>4</v>
      </c>
      <c r="I7" s="9"/>
      <c r="J7" s="9">
        <v>5</v>
      </c>
      <c r="K7" s="9"/>
      <c r="L7" s="10" t="s">
        <v>27</v>
      </c>
      <c r="M7" s="9" t="s">
        <v>37</v>
      </c>
      <c r="N7" s="9">
        <v>5</v>
      </c>
      <c r="O7" s="9"/>
      <c r="P7" s="9">
        <v>4</v>
      </c>
      <c r="Q7" s="9" t="s">
        <v>38</v>
      </c>
      <c r="R7" s="9">
        <v>4</v>
      </c>
      <c r="S7" s="9"/>
      <c r="T7" s="9">
        <v>4</v>
      </c>
      <c r="U7" s="9"/>
      <c r="V7" s="9"/>
    </row>
    <row r="8" spans="1:22" x14ac:dyDescent="0.2">
      <c r="A8" s="8">
        <f t="shared" si="0"/>
        <v>6</v>
      </c>
      <c r="B8" s="9" t="s">
        <v>24</v>
      </c>
      <c r="C8" s="9" t="s">
        <v>25</v>
      </c>
      <c r="D8" s="9">
        <v>3</v>
      </c>
      <c r="E8" s="9">
        <v>2</v>
      </c>
      <c r="F8" s="9"/>
      <c r="G8" s="9">
        <v>4</v>
      </c>
      <c r="H8" s="9">
        <v>5</v>
      </c>
      <c r="I8" s="9"/>
      <c r="J8" s="9">
        <v>2</v>
      </c>
      <c r="K8" s="9"/>
      <c r="L8" s="10" t="s">
        <v>27</v>
      </c>
      <c r="M8" s="9"/>
      <c r="N8" s="9">
        <v>5</v>
      </c>
      <c r="O8" s="9"/>
      <c r="P8" s="9">
        <v>1</v>
      </c>
      <c r="Q8" s="9"/>
      <c r="R8" s="9">
        <v>2</v>
      </c>
      <c r="S8" s="9"/>
      <c r="T8" s="9">
        <v>2</v>
      </c>
      <c r="U8" s="9"/>
      <c r="V8" s="9"/>
    </row>
    <row r="9" spans="1:22" ht="112" x14ac:dyDescent="0.2">
      <c r="A9" s="8">
        <f t="shared" si="0"/>
        <v>7</v>
      </c>
      <c r="B9" s="9" t="s">
        <v>24</v>
      </c>
      <c r="C9" s="9" t="s">
        <v>25</v>
      </c>
      <c r="D9" s="9">
        <v>4</v>
      </c>
      <c r="E9" s="9">
        <v>4</v>
      </c>
      <c r="F9" s="9"/>
      <c r="G9" s="9">
        <v>3</v>
      </c>
      <c r="H9" s="9">
        <v>5</v>
      </c>
      <c r="I9" s="9"/>
      <c r="J9" s="9">
        <v>4</v>
      </c>
      <c r="K9" s="9"/>
      <c r="L9" s="10" t="s">
        <v>30</v>
      </c>
      <c r="M9" s="9" t="s">
        <v>39</v>
      </c>
      <c r="N9" s="9">
        <v>5</v>
      </c>
      <c r="O9" s="9"/>
      <c r="P9" s="9">
        <v>4</v>
      </c>
      <c r="Q9" s="9"/>
      <c r="R9" s="9">
        <v>4</v>
      </c>
      <c r="S9" s="9"/>
      <c r="T9" s="9">
        <v>4</v>
      </c>
      <c r="U9" s="9" t="s">
        <v>40</v>
      </c>
      <c r="V9" s="9"/>
    </row>
    <row r="10" spans="1:22" ht="192" x14ac:dyDescent="0.2">
      <c r="A10" s="8">
        <f t="shared" si="0"/>
        <v>8</v>
      </c>
      <c r="B10" s="9" t="s">
        <v>24</v>
      </c>
      <c r="C10" s="9" t="s">
        <v>25</v>
      </c>
      <c r="D10" s="9">
        <v>5</v>
      </c>
      <c r="E10" s="9">
        <v>5</v>
      </c>
      <c r="F10" s="9" t="s">
        <v>41</v>
      </c>
      <c r="G10" s="9">
        <v>5</v>
      </c>
      <c r="H10" s="9">
        <v>5</v>
      </c>
      <c r="I10" s="9" t="s">
        <v>42</v>
      </c>
      <c r="J10" s="9">
        <v>6</v>
      </c>
      <c r="K10" s="9"/>
      <c r="L10" s="10" t="s">
        <v>27</v>
      </c>
      <c r="M10" s="9" t="s">
        <v>43</v>
      </c>
      <c r="N10" s="9">
        <v>5</v>
      </c>
      <c r="O10" s="9" t="s">
        <v>44</v>
      </c>
      <c r="P10" s="9">
        <v>5</v>
      </c>
      <c r="Q10" s="9" t="s">
        <v>45</v>
      </c>
      <c r="R10" s="9">
        <v>5</v>
      </c>
      <c r="S10" s="9"/>
      <c r="T10" s="9">
        <v>6</v>
      </c>
      <c r="U10" s="9" t="s">
        <v>46</v>
      </c>
      <c r="V10" s="9"/>
    </row>
    <row r="11" spans="1:22" ht="64" x14ac:dyDescent="0.2">
      <c r="A11" s="8">
        <f t="shared" si="0"/>
        <v>9</v>
      </c>
      <c r="B11" s="9" t="s">
        <v>24</v>
      </c>
      <c r="C11" s="9" t="s">
        <v>25</v>
      </c>
      <c r="D11" s="9">
        <v>4</v>
      </c>
      <c r="E11" s="9">
        <v>5</v>
      </c>
      <c r="F11" s="9"/>
      <c r="G11" s="9">
        <v>6</v>
      </c>
      <c r="H11" s="9">
        <v>6</v>
      </c>
      <c r="I11" s="9"/>
      <c r="J11" s="9">
        <v>4</v>
      </c>
      <c r="K11" s="9"/>
      <c r="L11" s="10" t="s">
        <v>27</v>
      </c>
      <c r="M11" s="9" t="s">
        <v>47</v>
      </c>
      <c r="N11" s="9">
        <v>5</v>
      </c>
      <c r="O11" s="9"/>
      <c r="P11" s="9">
        <v>4</v>
      </c>
      <c r="Q11" s="9"/>
      <c r="R11" s="9">
        <v>5</v>
      </c>
      <c r="S11" s="9"/>
      <c r="T11" s="9">
        <v>6</v>
      </c>
      <c r="U11" s="9"/>
      <c r="V11" s="9"/>
    </row>
    <row r="12" spans="1:22" ht="256" x14ac:dyDescent="0.2">
      <c r="A12" s="8">
        <f t="shared" si="0"/>
        <v>10</v>
      </c>
      <c r="B12" s="9" t="s">
        <v>24</v>
      </c>
      <c r="C12" s="9" t="s">
        <v>25</v>
      </c>
      <c r="D12" s="9">
        <v>6</v>
      </c>
      <c r="E12" s="9">
        <v>5</v>
      </c>
      <c r="F12" s="9" t="s">
        <v>48</v>
      </c>
      <c r="G12" s="9">
        <v>5</v>
      </c>
      <c r="H12" s="9">
        <v>5</v>
      </c>
      <c r="I12" s="9" t="s">
        <v>49</v>
      </c>
      <c r="J12" s="9">
        <v>6</v>
      </c>
      <c r="K12" s="9" t="s">
        <v>50</v>
      </c>
      <c r="L12" s="10" t="s">
        <v>30</v>
      </c>
      <c r="M12" s="9" t="s">
        <v>51</v>
      </c>
      <c r="N12" s="9">
        <v>5</v>
      </c>
      <c r="O12" s="9" t="s">
        <v>52</v>
      </c>
      <c r="P12" s="9">
        <v>6</v>
      </c>
      <c r="Q12" s="9" t="s">
        <v>53</v>
      </c>
      <c r="R12" s="9">
        <v>5</v>
      </c>
      <c r="S12" s="9" t="s">
        <v>54</v>
      </c>
      <c r="T12" s="9">
        <v>6</v>
      </c>
      <c r="U12" s="9" t="s">
        <v>55</v>
      </c>
      <c r="V12" s="9" t="s">
        <v>56</v>
      </c>
    </row>
    <row r="13" spans="1:22" ht="112" x14ac:dyDescent="0.2">
      <c r="A13" s="8">
        <f t="shared" si="0"/>
        <v>11</v>
      </c>
      <c r="B13" s="9" t="s">
        <v>24</v>
      </c>
      <c r="C13" s="9" t="s">
        <v>25</v>
      </c>
      <c r="D13" s="9">
        <v>5</v>
      </c>
      <c r="E13" s="9">
        <v>4</v>
      </c>
      <c r="F13" s="9" t="s">
        <v>57</v>
      </c>
      <c r="G13" s="9">
        <v>5</v>
      </c>
      <c r="H13" s="9">
        <v>5</v>
      </c>
      <c r="I13" s="9" t="s">
        <v>58</v>
      </c>
      <c r="J13" s="9">
        <v>5</v>
      </c>
      <c r="K13" s="9" t="s">
        <v>59</v>
      </c>
      <c r="L13" s="10" t="s">
        <v>27</v>
      </c>
      <c r="M13" s="9" t="s">
        <v>60</v>
      </c>
      <c r="N13" s="9">
        <v>5</v>
      </c>
      <c r="O13" s="9" t="s">
        <v>61</v>
      </c>
      <c r="P13" s="9">
        <v>6</v>
      </c>
      <c r="Q13" s="9" t="s">
        <v>62</v>
      </c>
      <c r="R13" s="9">
        <v>5</v>
      </c>
      <c r="S13" s="9" t="s">
        <v>61</v>
      </c>
      <c r="T13" s="9">
        <v>6</v>
      </c>
      <c r="U13" s="9" t="s">
        <v>61</v>
      </c>
      <c r="V13" s="9" t="s">
        <v>63</v>
      </c>
    </row>
    <row r="14" spans="1:22" ht="224" x14ac:dyDescent="0.2">
      <c r="A14" s="8">
        <f t="shared" si="0"/>
        <v>12</v>
      </c>
      <c r="B14" s="9" t="s">
        <v>24</v>
      </c>
      <c r="C14" s="9" t="s">
        <v>25</v>
      </c>
      <c r="D14" s="9">
        <v>5</v>
      </c>
      <c r="E14" s="9">
        <v>5</v>
      </c>
      <c r="F14" s="9"/>
      <c r="G14" s="9">
        <v>6</v>
      </c>
      <c r="H14" s="9">
        <v>6</v>
      </c>
      <c r="I14" s="9"/>
      <c r="J14" s="9">
        <v>5</v>
      </c>
      <c r="K14" s="9"/>
      <c r="L14" s="10" t="s">
        <v>27</v>
      </c>
      <c r="M14" s="9" t="s">
        <v>64</v>
      </c>
      <c r="N14" s="9">
        <v>5</v>
      </c>
      <c r="O14" s="9"/>
      <c r="P14" s="9">
        <v>6</v>
      </c>
      <c r="Q14" s="9" t="s">
        <v>65</v>
      </c>
      <c r="R14" s="9">
        <v>5</v>
      </c>
      <c r="S14" s="9"/>
      <c r="T14" s="9">
        <v>6</v>
      </c>
      <c r="U14" s="9" t="s">
        <v>66</v>
      </c>
      <c r="V14" s="9"/>
    </row>
    <row r="15" spans="1:22" ht="96" x14ac:dyDescent="0.2">
      <c r="A15" s="8">
        <f t="shared" si="0"/>
        <v>13</v>
      </c>
      <c r="B15" s="9" t="s">
        <v>24</v>
      </c>
      <c r="C15" s="9" t="s">
        <v>25</v>
      </c>
      <c r="D15" s="9">
        <v>6</v>
      </c>
      <c r="E15" s="9">
        <v>5</v>
      </c>
      <c r="F15" s="9" t="s">
        <v>67</v>
      </c>
      <c r="G15" s="9">
        <v>5</v>
      </c>
      <c r="H15" s="9">
        <v>5</v>
      </c>
      <c r="I15" s="9" t="s">
        <v>68</v>
      </c>
      <c r="J15" s="9">
        <v>5</v>
      </c>
      <c r="K15" s="9" t="s">
        <v>35</v>
      </c>
      <c r="L15" s="10" t="s">
        <v>27</v>
      </c>
      <c r="M15" s="9" t="s">
        <v>69</v>
      </c>
      <c r="N15" s="9">
        <v>5</v>
      </c>
      <c r="O15" s="9" t="s">
        <v>35</v>
      </c>
      <c r="P15" s="9">
        <v>5</v>
      </c>
      <c r="Q15" s="9" t="s">
        <v>35</v>
      </c>
      <c r="R15" s="9">
        <v>5</v>
      </c>
      <c r="S15" s="9"/>
      <c r="T15" s="9">
        <v>3</v>
      </c>
      <c r="U15" s="9" t="s">
        <v>70</v>
      </c>
      <c r="V15" s="9" t="s">
        <v>71</v>
      </c>
    </row>
    <row r="16" spans="1:22" ht="176" x14ac:dyDescent="0.2">
      <c r="A16" s="8">
        <f t="shared" si="0"/>
        <v>14</v>
      </c>
      <c r="B16" s="9" t="s">
        <v>24</v>
      </c>
      <c r="C16" s="9" t="s">
        <v>25</v>
      </c>
      <c r="D16" s="9">
        <v>4</v>
      </c>
      <c r="E16" s="9">
        <v>4</v>
      </c>
      <c r="F16" s="9" t="s">
        <v>72</v>
      </c>
      <c r="G16" s="9">
        <v>5</v>
      </c>
      <c r="H16" s="9">
        <v>3</v>
      </c>
      <c r="I16" s="9" t="s">
        <v>73</v>
      </c>
      <c r="J16" s="9">
        <v>4</v>
      </c>
      <c r="K16" s="9" t="s">
        <v>74</v>
      </c>
      <c r="L16" s="10" t="s">
        <v>27</v>
      </c>
      <c r="M16" s="9" t="s">
        <v>75</v>
      </c>
      <c r="N16" s="9">
        <v>4</v>
      </c>
      <c r="O16" s="9" t="s">
        <v>76</v>
      </c>
      <c r="P16" s="9">
        <v>3</v>
      </c>
      <c r="Q16" s="9" t="s">
        <v>77</v>
      </c>
      <c r="R16" s="9">
        <v>4</v>
      </c>
      <c r="S16" s="9" t="s">
        <v>78</v>
      </c>
      <c r="T16" s="9">
        <v>5</v>
      </c>
      <c r="U16" s="9"/>
      <c r="V16" s="9"/>
    </row>
    <row r="17" spans="1:22" x14ac:dyDescent="0.2">
      <c r="A17" s="8">
        <f t="shared" si="0"/>
        <v>15</v>
      </c>
      <c r="B17" s="9" t="s">
        <v>24</v>
      </c>
      <c r="C17" s="9" t="s">
        <v>25</v>
      </c>
      <c r="D17" s="9">
        <v>5</v>
      </c>
      <c r="E17" s="9">
        <v>5</v>
      </c>
      <c r="F17" s="9"/>
      <c r="G17" s="9">
        <v>5</v>
      </c>
      <c r="H17" s="9">
        <v>5</v>
      </c>
      <c r="I17" s="9"/>
      <c r="J17" s="9">
        <v>5</v>
      </c>
      <c r="K17" s="9"/>
      <c r="L17" s="10" t="s">
        <v>30</v>
      </c>
      <c r="M17" s="9"/>
      <c r="N17" s="9">
        <v>6</v>
      </c>
      <c r="O17" s="9"/>
      <c r="P17" s="9">
        <v>5</v>
      </c>
      <c r="Q17" s="9"/>
      <c r="R17" s="9">
        <v>5</v>
      </c>
      <c r="S17" s="9"/>
      <c r="T17" s="9">
        <v>5</v>
      </c>
      <c r="U17" s="9"/>
      <c r="V17" s="9"/>
    </row>
    <row r="18" spans="1:22" x14ac:dyDescent="0.2">
      <c r="A18" s="8">
        <f t="shared" si="0"/>
        <v>16</v>
      </c>
      <c r="B18" s="9" t="s">
        <v>24</v>
      </c>
      <c r="C18" s="9" t="s">
        <v>25</v>
      </c>
      <c r="D18" s="9">
        <v>5</v>
      </c>
      <c r="E18" s="9">
        <v>5</v>
      </c>
      <c r="F18" s="9"/>
      <c r="G18" s="9">
        <v>5</v>
      </c>
      <c r="H18" s="9">
        <v>5</v>
      </c>
      <c r="I18" s="9"/>
      <c r="J18" s="9">
        <v>5</v>
      </c>
      <c r="K18" s="9"/>
      <c r="L18" s="10" t="s">
        <v>30</v>
      </c>
      <c r="M18" s="9"/>
      <c r="N18" s="9">
        <v>5</v>
      </c>
      <c r="O18" s="9"/>
      <c r="P18" s="9">
        <v>5</v>
      </c>
      <c r="Q18" s="9"/>
      <c r="R18" s="9">
        <v>5</v>
      </c>
      <c r="S18" s="9"/>
      <c r="T18" s="9">
        <v>5</v>
      </c>
      <c r="U18" s="9"/>
      <c r="V18" s="9"/>
    </row>
    <row r="19" spans="1:22" s="12" customFormat="1" ht="80" x14ac:dyDescent="0.2">
      <c r="A19" s="8">
        <f t="shared" si="0"/>
        <v>17</v>
      </c>
      <c r="B19" s="9" t="s">
        <v>24</v>
      </c>
      <c r="C19" s="9" t="s">
        <v>25</v>
      </c>
      <c r="D19" s="9">
        <v>5</v>
      </c>
      <c r="E19" s="9">
        <v>5</v>
      </c>
      <c r="F19" s="9"/>
      <c r="G19" s="9">
        <v>6</v>
      </c>
      <c r="H19" s="9">
        <v>6</v>
      </c>
      <c r="I19" s="9"/>
      <c r="J19" s="9">
        <v>5</v>
      </c>
      <c r="K19" s="9"/>
      <c r="L19" s="10" t="s">
        <v>27</v>
      </c>
      <c r="M19" s="9" t="s">
        <v>79</v>
      </c>
      <c r="N19" s="9">
        <v>4</v>
      </c>
      <c r="O19" s="9"/>
      <c r="P19" s="9">
        <v>5</v>
      </c>
      <c r="Q19" s="9"/>
      <c r="R19" s="9">
        <v>4</v>
      </c>
      <c r="S19" s="9"/>
      <c r="T19" s="9">
        <v>6</v>
      </c>
      <c r="U19" s="9"/>
      <c r="V19" s="9"/>
    </row>
    <row r="20" spans="1:22" ht="80" x14ac:dyDescent="0.2">
      <c r="A20" s="8">
        <f t="shared" si="0"/>
        <v>18</v>
      </c>
      <c r="B20" s="9" t="s">
        <v>24</v>
      </c>
      <c r="C20" s="9" t="s">
        <v>25</v>
      </c>
      <c r="D20" s="9">
        <v>6</v>
      </c>
      <c r="E20" s="9">
        <v>5</v>
      </c>
      <c r="F20" s="9"/>
      <c r="G20" s="9">
        <v>5</v>
      </c>
      <c r="H20" s="9">
        <v>5</v>
      </c>
      <c r="I20" s="9"/>
      <c r="J20" s="9">
        <v>5</v>
      </c>
      <c r="K20" s="9"/>
      <c r="L20" s="10" t="s">
        <v>27</v>
      </c>
      <c r="M20" s="9" t="s">
        <v>80</v>
      </c>
      <c r="N20" s="9">
        <v>5</v>
      </c>
      <c r="O20" s="9"/>
      <c r="P20" s="9">
        <v>5</v>
      </c>
      <c r="Q20" s="9"/>
      <c r="R20" s="9">
        <v>5</v>
      </c>
      <c r="S20" s="9"/>
      <c r="T20" s="9">
        <v>6</v>
      </c>
      <c r="U20" s="9"/>
      <c r="V20" s="9"/>
    </row>
    <row r="21" spans="1:22" ht="96" x14ac:dyDescent="0.2">
      <c r="A21" s="8">
        <f t="shared" si="0"/>
        <v>19</v>
      </c>
      <c r="B21" s="9" t="s">
        <v>24</v>
      </c>
      <c r="C21" s="9" t="s">
        <v>25</v>
      </c>
      <c r="D21" s="9">
        <v>6</v>
      </c>
      <c r="E21" s="9">
        <v>5</v>
      </c>
      <c r="F21" s="9" t="s">
        <v>81</v>
      </c>
      <c r="G21" s="9">
        <v>6</v>
      </c>
      <c r="H21" s="9">
        <v>4</v>
      </c>
      <c r="I21" s="9" t="s">
        <v>82</v>
      </c>
      <c r="J21" s="9">
        <v>5</v>
      </c>
      <c r="K21" s="9"/>
      <c r="L21" s="10" t="s">
        <v>27</v>
      </c>
      <c r="M21" s="9" t="s">
        <v>83</v>
      </c>
      <c r="N21" s="9">
        <v>5</v>
      </c>
      <c r="O21" s="9"/>
      <c r="P21" s="9">
        <v>6</v>
      </c>
      <c r="Q21" s="9"/>
      <c r="R21" s="9">
        <v>5</v>
      </c>
      <c r="S21" s="9"/>
      <c r="T21" s="9">
        <v>5</v>
      </c>
      <c r="U21" s="9" t="s">
        <v>84</v>
      </c>
      <c r="V21" s="9" t="s">
        <v>85</v>
      </c>
    </row>
    <row r="22" spans="1:22" ht="128" x14ac:dyDescent="0.2">
      <c r="A22" s="8">
        <f t="shared" si="0"/>
        <v>20</v>
      </c>
      <c r="B22" s="9" t="s">
        <v>24</v>
      </c>
      <c r="C22" s="9" t="s">
        <v>25</v>
      </c>
      <c r="D22" s="9">
        <v>5</v>
      </c>
      <c r="E22" s="9">
        <v>4</v>
      </c>
      <c r="F22" s="9"/>
      <c r="G22" s="9">
        <v>3</v>
      </c>
      <c r="H22" s="9">
        <v>6</v>
      </c>
      <c r="I22" s="9" t="s">
        <v>86</v>
      </c>
      <c r="J22" s="9">
        <v>5</v>
      </c>
      <c r="K22" s="9"/>
      <c r="L22" s="10" t="s">
        <v>27</v>
      </c>
      <c r="M22" s="9" t="s">
        <v>87</v>
      </c>
      <c r="N22" s="9">
        <v>5</v>
      </c>
      <c r="O22" s="9"/>
      <c r="P22" s="9">
        <v>2</v>
      </c>
      <c r="Q22" s="9" t="s">
        <v>88</v>
      </c>
      <c r="R22" s="9">
        <v>4</v>
      </c>
      <c r="S22" s="9" t="s">
        <v>89</v>
      </c>
      <c r="T22" s="9">
        <v>6</v>
      </c>
      <c r="U22" s="9"/>
      <c r="V22" s="9"/>
    </row>
    <row r="23" spans="1:22" x14ac:dyDescent="0.2">
      <c r="A23" s="8">
        <f t="shared" si="0"/>
        <v>21</v>
      </c>
      <c r="B23" s="9" t="s">
        <v>24</v>
      </c>
      <c r="C23" s="9" t="s">
        <v>25</v>
      </c>
      <c r="D23" s="9">
        <v>5</v>
      </c>
      <c r="E23" s="9">
        <v>5</v>
      </c>
      <c r="F23" s="9"/>
      <c r="G23" s="9">
        <v>5</v>
      </c>
      <c r="H23" s="9">
        <v>4</v>
      </c>
      <c r="I23" s="9"/>
      <c r="J23" s="9">
        <v>5</v>
      </c>
      <c r="K23" s="9"/>
      <c r="L23" s="10" t="s">
        <v>30</v>
      </c>
      <c r="M23" s="9"/>
      <c r="N23" s="9">
        <v>6</v>
      </c>
      <c r="O23" s="9"/>
      <c r="P23" s="9">
        <v>5</v>
      </c>
      <c r="Q23" s="9"/>
      <c r="R23" s="9">
        <v>5</v>
      </c>
      <c r="S23" s="9"/>
      <c r="T23" s="9">
        <v>6</v>
      </c>
      <c r="U23" s="9"/>
      <c r="V23" s="9"/>
    </row>
    <row r="24" spans="1:22" ht="48" x14ac:dyDescent="0.2">
      <c r="A24" s="8">
        <f t="shared" si="0"/>
        <v>22</v>
      </c>
      <c r="B24" s="9" t="s">
        <v>24</v>
      </c>
      <c r="C24" s="9" t="s">
        <v>25</v>
      </c>
      <c r="D24" s="9">
        <v>5</v>
      </c>
      <c r="E24" s="9">
        <v>5</v>
      </c>
      <c r="F24" s="9"/>
      <c r="G24" s="9">
        <v>4</v>
      </c>
      <c r="H24" s="9">
        <v>4</v>
      </c>
      <c r="I24" s="9" t="s">
        <v>90</v>
      </c>
      <c r="J24" s="9">
        <v>5</v>
      </c>
      <c r="K24" s="9"/>
      <c r="L24" s="10" t="s">
        <v>27</v>
      </c>
      <c r="M24" s="9"/>
      <c r="N24" s="9">
        <v>4</v>
      </c>
      <c r="O24" s="9"/>
      <c r="P24" s="9">
        <v>5</v>
      </c>
      <c r="Q24" s="9"/>
      <c r="R24" s="9">
        <v>5</v>
      </c>
      <c r="S24" s="9"/>
      <c r="T24" s="9">
        <v>5</v>
      </c>
      <c r="U24" s="9" t="s">
        <v>91</v>
      </c>
      <c r="V24" s="9" t="s">
        <v>92</v>
      </c>
    </row>
    <row r="25" spans="1:22" x14ac:dyDescent="0.2">
      <c r="A25" s="9"/>
      <c r="B25" s="9"/>
      <c r="C25" s="9"/>
      <c r="D25" s="13"/>
      <c r="E25" s="13"/>
      <c r="F25" s="13"/>
      <c r="G25" s="13"/>
      <c r="H25" s="13"/>
      <c r="I25" s="13"/>
      <c r="J25" s="13"/>
      <c r="K25" s="13"/>
      <c r="L25" s="13"/>
      <c r="M25" s="13"/>
      <c r="N25" s="13"/>
      <c r="O25" s="13"/>
      <c r="P25" s="13"/>
      <c r="Q25" s="13"/>
      <c r="R25" s="13"/>
      <c r="S25" s="13"/>
      <c r="T25" s="14"/>
      <c r="U25" s="15"/>
      <c r="V25" s="15"/>
    </row>
    <row r="26" spans="1:22" x14ac:dyDescent="0.2">
      <c r="A26" s="16"/>
      <c r="B26" s="16"/>
      <c r="C26" s="16"/>
      <c r="D26" s="17"/>
      <c r="E26" s="17"/>
      <c r="F26" s="16"/>
      <c r="G26" s="17"/>
      <c r="H26" s="17"/>
      <c r="I26" s="16"/>
      <c r="J26" s="17"/>
      <c r="K26" s="16"/>
      <c r="L26" s="16"/>
      <c r="M26" s="16"/>
      <c r="N26" s="17"/>
      <c r="O26" s="16"/>
      <c r="P26" s="17"/>
      <c r="Q26" s="16"/>
      <c r="R26" s="17"/>
      <c r="S26" s="16"/>
      <c r="T26" s="16"/>
      <c r="U26" s="17"/>
      <c r="V26" s="17"/>
    </row>
    <row r="27" spans="1:22" x14ac:dyDescent="0.2">
      <c r="A27" s="16"/>
      <c r="B27" s="16"/>
      <c r="C27" s="16"/>
      <c r="D27" s="17"/>
      <c r="E27" s="17"/>
      <c r="F27" s="16"/>
      <c r="G27" s="17"/>
      <c r="H27" s="17"/>
      <c r="I27" s="16"/>
      <c r="J27" s="17"/>
      <c r="K27" s="16"/>
      <c r="L27" s="16"/>
      <c r="M27" s="16"/>
      <c r="N27" s="17"/>
      <c r="O27" s="16"/>
      <c r="P27" s="17"/>
      <c r="Q27" s="16"/>
      <c r="R27" s="17"/>
      <c r="S27" s="16"/>
      <c r="T27" s="16"/>
      <c r="U27" s="17"/>
      <c r="V27" s="17"/>
    </row>
    <row r="28" spans="1:22" s="21" customFormat="1" ht="17" x14ac:dyDescent="0.2">
      <c r="A28" s="18" t="s">
        <v>93</v>
      </c>
      <c r="B28" s="19"/>
      <c r="C28" s="19"/>
      <c r="D28" s="20">
        <f>AVERAGE(D3:D27)</f>
        <v>4.9545454545454541</v>
      </c>
      <c r="E28" s="20">
        <f>AVERAGE(E3:E27)</f>
        <v>4.5</v>
      </c>
      <c r="F28" s="20"/>
      <c r="G28" s="20">
        <f>AVERAGE(G3:G27)</f>
        <v>4.8181818181818183</v>
      </c>
      <c r="H28" s="20">
        <f>AVERAGE(H3:H27)</f>
        <v>4.9545454545454541</v>
      </c>
      <c r="I28" s="20"/>
      <c r="J28" s="20">
        <f>AVERAGE(J3:J27)</f>
        <v>4.7272727272727275</v>
      </c>
      <c r="K28" s="20"/>
      <c r="L28" s="20"/>
      <c r="M28" s="20"/>
      <c r="N28" s="20">
        <f>AVERAGE(N3:N27)</f>
        <v>4.8636363636363633</v>
      </c>
      <c r="O28" s="20"/>
      <c r="P28" s="20">
        <f>AVERAGE(P3:P27)</f>
        <v>4.5</v>
      </c>
      <c r="Q28" s="20"/>
      <c r="R28" s="20">
        <f>AVERAGE(R3:R27)</f>
        <v>4.5909090909090908</v>
      </c>
      <c r="S28" s="20"/>
      <c r="T28" s="20">
        <f>AVERAGE(T3:T27)</f>
        <v>5</v>
      </c>
      <c r="U28" s="19"/>
      <c r="V28" s="19"/>
    </row>
    <row r="29" spans="1:22" ht="17" x14ac:dyDescent="0.2">
      <c r="A29" s="22" t="s">
        <v>94</v>
      </c>
      <c r="B29" s="16"/>
      <c r="C29" s="16"/>
      <c r="D29" s="23">
        <f>MEDIAN(D$3:D$27)</f>
        <v>5</v>
      </c>
      <c r="E29" s="23">
        <f>MEDIAN(E$3:E$27)</f>
        <v>5</v>
      </c>
      <c r="F29" s="23"/>
      <c r="G29" s="23">
        <f>MEDIAN(G$3:G$27)</f>
        <v>5</v>
      </c>
      <c r="H29" s="23">
        <f>MEDIAN(H$3:H$27)</f>
        <v>5</v>
      </c>
      <c r="I29" s="23"/>
      <c r="J29" s="23">
        <f>MEDIAN(J$3:J$27)</f>
        <v>5</v>
      </c>
      <c r="K29" s="23"/>
      <c r="L29" s="23" t="str">
        <f>"Too short = "&amp;(COUNTIF(L$3:L$24,"Too short."))</f>
        <v>Too short = 15</v>
      </c>
      <c r="M29" s="23"/>
      <c r="N29" s="23">
        <f>MEDIAN(N$3:N$27)</f>
        <v>5</v>
      </c>
      <c r="O29" s="23"/>
      <c r="P29" s="23">
        <f>MEDIAN(P$3:P$27)</f>
        <v>5</v>
      </c>
      <c r="Q29" s="23"/>
      <c r="R29" s="23">
        <f>MEDIAN(R$3:R$27)</f>
        <v>5</v>
      </c>
      <c r="S29" s="23"/>
      <c r="T29" s="23">
        <f>MEDIAN(T$3:T$27)</f>
        <v>5</v>
      </c>
      <c r="U29" s="17"/>
      <c r="V29" s="17"/>
    </row>
    <row r="30" spans="1:22" ht="17" x14ac:dyDescent="0.2">
      <c r="A30" s="22" t="s">
        <v>95</v>
      </c>
      <c r="B30" s="16"/>
      <c r="C30" s="16"/>
      <c r="D30" s="23">
        <f>MIN(D$3:D$27)</f>
        <v>3</v>
      </c>
      <c r="E30" s="23">
        <f>MIN(E$3:E$27)</f>
        <v>2</v>
      </c>
      <c r="F30" s="23"/>
      <c r="G30" s="23">
        <f>MIN(G$3:G$27)</f>
        <v>3</v>
      </c>
      <c r="H30" s="23">
        <f>MIN(H$3:H$27)</f>
        <v>3</v>
      </c>
      <c r="I30" s="23"/>
      <c r="J30" s="23">
        <f>MIN(J$3:J$27)</f>
        <v>2</v>
      </c>
      <c r="K30" s="23"/>
      <c r="L30" s="23" t="str">
        <f>"About right = "&amp;(COUNTIF(L$3:L$24,"About right."))</f>
        <v>About right = 7</v>
      </c>
      <c r="M30" s="23"/>
      <c r="N30" s="23">
        <f>MIN(N$3:N$27)</f>
        <v>4</v>
      </c>
      <c r="O30" s="23"/>
      <c r="P30" s="23">
        <f>MIN(P$3:P$27)</f>
        <v>1</v>
      </c>
      <c r="Q30" s="23"/>
      <c r="R30" s="23">
        <f>MIN(R$3:R$27)</f>
        <v>2</v>
      </c>
      <c r="S30" s="23"/>
      <c r="T30" s="23">
        <f>MIN(T$3:T$27)</f>
        <v>2</v>
      </c>
      <c r="U30" s="17"/>
      <c r="V30" s="17"/>
    </row>
    <row r="31" spans="1:22" ht="17" x14ac:dyDescent="0.2">
      <c r="A31" s="22" t="s">
        <v>96</v>
      </c>
      <c r="B31" s="16"/>
      <c r="C31" s="16"/>
      <c r="D31" s="23">
        <f>MAX(D$3:D$27)</f>
        <v>6</v>
      </c>
      <c r="E31" s="23">
        <f>MAX(E$3:E$27)</f>
        <v>5</v>
      </c>
      <c r="F31" s="23"/>
      <c r="G31" s="23">
        <f>MAX(G$3:G$27)</f>
        <v>6</v>
      </c>
      <c r="H31" s="23">
        <f>MAX(H$3:H$27)</f>
        <v>6</v>
      </c>
      <c r="I31" s="23"/>
      <c r="J31" s="23">
        <f>MAX(J$3:J$27)</f>
        <v>6</v>
      </c>
      <c r="K31" s="23"/>
      <c r="L31" s="23" t="str">
        <f>"Too long = "&amp;(COUNTIF(L$3:L$24,"Too long."))</f>
        <v>Too long = 0</v>
      </c>
      <c r="M31" s="23"/>
      <c r="N31" s="23">
        <f>MAX(N$3:N$27)</f>
        <v>6</v>
      </c>
      <c r="O31" s="23"/>
      <c r="P31" s="23">
        <f>MAX(P$3:P$27)</f>
        <v>6</v>
      </c>
      <c r="Q31" s="23"/>
      <c r="R31" s="23">
        <f>MAX(R$3:R$27)</f>
        <v>5</v>
      </c>
      <c r="S31" s="23"/>
      <c r="T31" s="23">
        <f>MAX(T$3:T$27)</f>
        <v>6</v>
      </c>
      <c r="U31" s="17"/>
      <c r="V31" s="17"/>
    </row>
    <row r="34" spans="1:4" ht="17" x14ac:dyDescent="0.2">
      <c r="B34" s="24" t="s">
        <v>97</v>
      </c>
      <c r="C34" s="24"/>
      <c r="D34" s="25"/>
    </row>
    <row r="35" spans="1:4" ht="34" x14ac:dyDescent="0.2">
      <c r="A35" s="7" t="s">
        <v>98</v>
      </c>
      <c r="B35" s="26">
        <f>D28</f>
        <v>4.9545454545454541</v>
      </c>
      <c r="C35" s="26"/>
      <c r="D35" s="27"/>
    </row>
    <row r="36" spans="1:4" ht="51" x14ac:dyDescent="0.2">
      <c r="A36" s="7" t="s">
        <v>99</v>
      </c>
      <c r="B36" s="26">
        <f>E28</f>
        <v>4.5</v>
      </c>
      <c r="C36" s="26"/>
      <c r="D36" s="27"/>
    </row>
    <row r="37" spans="1:4" ht="34" x14ac:dyDescent="0.2">
      <c r="A37" s="7" t="s">
        <v>100</v>
      </c>
      <c r="B37" s="26">
        <f>G28</f>
        <v>4.8181818181818183</v>
      </c>
      <c r="C37" s="26"/>
      <c r="D37" s="27"/>
    </row>
    <row r="38" spans="1:4" ht="68" x14ac:dyDescent="0.2">
      <c r="A38" s="7" t="s">
        <v>101</v>
      </c>
      <c r="B38" s="26">
        <f>H28</f>
        <v>4.9545454545454541</v>
      </c>
      <c r="C38" s="26"/>
      <c r="D38" s="27"/>
    </row>
    <row r="39" spans="1:4" ht="51" x14ac:dyDescent="0.2">
      <c r="A39" s="7" t="s">
        <v>102</v>
      </c>
      <c r="B39" s="26">
        <f>J28</f>
        <v>4.7272727272727275</v>
      </c>
      <c r="C39" s="26"/>
      <c r="D39" s="27"/>
    </row>
    <row r="40" spans="1:4" ht="51" x14ac:dyDescent="0.2">
      <c r="A40" s="7" t="s">
        <v>103</v>
      </c>
      <c r="B40" s="26" t="s">
        <v>104</v>
      </c>
      <c r="C40" s="26"/>
      <c r="D40" s="27"/>
    </row>
    <row r="41" spans="1:4" ht="68" x14ac:dyDescent="0.2">
      <c r="A41" s="7" t="s">
        <v>105</v>
      </c>
      <c r="B41" s="26">
        <f>N28</f>
        <v>4.8636363636363633</v>
      </c>
      <c r="C41" s="26"/>
      <c r="D41" s="27"/>
    </row>
    <row r="42" spans="1:4" ht="34" x14ac:dyDescent="0.2">
      <c r="A42" s="7" t="s">
        <v>106</v>
      </c>
      <c r="B42" s="26">
        <f>P28</f>
        <v>4.5</v>
      </c>
      <c r="C42" s="26"/>
      <c r="D42" s="27"/>
    </row>
    <row r="43" spans="1:4" ht="99" customHeight="1" x14ac:dyDescent="0.2">
      <c r="A43" s="7" t="s">
        <v>107</v>
      </c>
      <c r="B43" s="26">
        <f>R28</f>
        <v>4.5909090909090908</v>
      </c>
      <c r="C43" s="26"/>
      <c r="D43" s="27"/>
    </row>
    <row r="44" spans="1:4" ht="85" x14ac:dyDescent="0.2">
      <c r="A44" s="7" t="s">
        <v>108</v>
      </c>
      <c r="B44" s="26">
        <f>T28</f>
        <v>5</v>
      </c>
      <c r="C44" s="26"/>
      <c r="D44" s="27"/>
    </row>
    <row r="45" spans="1:4" x14ac:dyDescent="0.2">
      <c r="B45" s="26"/>
      <c r="C45" s="26"/>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EMWG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2021-10-28T04:02:33Z</dcterms:created>
  <dcterms:modified xsi:type="dcterms:W3CDTF">2021-10-28T04:03:10Z</dcterms:modified>
</cp:coreProperties>
</file>