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NWSCG\DOE Residential Furnace Rulemaking\AEO 2014 vs. 2015 vs. CEC\"/>
    </mc:Choice>
  </mc:AlternateContent>
  <bookViews>
    <workbookView xWindow="0" yWindow="2400" windowWidth="18000" windowHeight="20820"/>
  </bookViews>
  <sheets>
    <sheet name="Sheet1" sheetId="1" r:id="rId1"/>
  </sheet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C27" i="1"/>
  <c r="C28" i="1"/>
  <c r="C29" i="1"/>
  <c r="C30" i="1"/>
  <c r="C31" i="1"/>
  <c r="C32" i="1"/>
  <c r="C33" i="1"/>
  <c r="C34" i="1"/>
  <c r="C25" i="1"/>
  <c r="E29" i="1"/>
  <c r="E34" i="1"/>
  <c r="B37" i="1" s="1"/>
  <c r="E7" i="1"/>
  <c r="E14" i="1"/>
  <c r="E19" i="1"/>
  <c r="E24" i="1"/>
  <c r="E6" i="1"/>
</calcChain>
</file>

<file path=xl/sharedStrings.xml><?xml version="1.0" encoding="utf-8"?>
<sst xmlns="http://schemas.openxmlformats.org/spreadsheetml/2006/main" count="10" uniqueCount="10">
  <si>
    <t>AEO2015</t>
  </si>
  <si>
    <t>year</t>
  </si>
  <si>
    <t>AEO2015 corrected to same starting point as CEC</t>
  </si>
  <si>
    <t>trendline x</t>
  </si>
  <si>
    <t>CEC (blue values are linear extrapolation)</t>
  </si>
  <si>
    <t>CEC forecast nominal dollars, burner tip prices. CEC-200-2014-008.pdf. Includes commodity AND transportation</t>
  </si>
  <si>
    <t xml:space="preserve">AEO 2015 forecast, nominal dollars, electric power generation segment, Page 58, table A3. It is not clear if this is a commodity-only price or includes transportation, like the CEC's figures. Considering that the CEC's figures are higher, the AEO figure likely is for commodity only, and an appropriate correction should be made in a future version of this document. </t>
  </si>
  <si>
    <t xml:space="preserve">Reference: </t>
  </si>
  <si>
    <t xml:space="preserve">Price difference between AEO 2015 and CEC outlook for 2040, corrected for different starting points : </t>
  </si>
  <si>
    <t>NB this is based on nominal dollars whereas the DOE LCC is in real dollars, so this needs conversion to real dollars before the actual impact to the LCC savings is clear. That conversion will LOWER this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</si>
</sst>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4" x14ac:knownFonts="1">
    <font>
      <sz val="11"/>
      <color theme="1"/>
      <name val="Calibri"/>
      <family val="2"/>
      <scheme val="minor"/>
    </font>
    <font>
      <b/>
      <sz val="11"/>
      <color theme="1"/>
      <name val="Calibri"/>
      <family val="2"/>
      <scheme val="minor"/>
    </font>
    <font>
      <i/>
      <sz val="11"/>
      <color theme="8"/>
      <name val="Calibri"/>
      <family val="2"/>
      <scheme val="minor"/>
    </font>
    <font>
      <i/>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
    <xf numFmtId="0" fontId="0" fillId="0" borderId="0"/>
  </cellStyleXfs>
  <cellXfs count="14">
    <xf numFmtId="0" fontId="0" fillId="0" borderId="0" xfId="0"/>
    <xf numFmtId="8" fontId="0" fillId="0" borderId="0" xfId="0" applyNumberFormat="1"/>
    <xf numFmtId="1" fontId="0" fillId="0" borderId="0" xfId="0" applyNumberFormat="1"/>
    <xf numFmtId="164" fontId="0" fillId="0" borderId="0" xfId="0" applyNumberFormat="1"/>
    <xf numFmtId="164" fontId="2" fillId="0" borderId="0" xfId="0" applyNumberFormat="1" applyFont="1"/>
    <xf numFmtId="0" fontId="0" fillId="0" borderId="0" xfId="0" applyAlignment="1">
      <alignment wrapText="1"/>
    </xf>
    <xf numFmtId="0" fontId="0" fillId="2" borderId="0" xfId="0" applyFill="1"/>
    <xf numFmtId="1" fontId="0" fillId="2" borderId="0" xfId="0" applyNumberFormat="1" applyFill="1"/>
    <xf numFmtId="10" fontId="1" fillId="2" borderId="0" xfId="0" applyNumberFormat="1" applyFont="1" applyFill="1"/>
    <xf numFmtId="0" fontId="0" fillId="0" borderId="0" xfId="0" applyAlignment="1">
      <alignment horizontal="right" vertical="top" wrapText="1"/>
    </xf>
    <xf numFmtId="0" fontId="0" fillId="0" borderId="0" xfId="0" applyAlignment="1">
      <alignment horizontal="left" vertical="top" wrapText="1"/>
    </xf>
    <xf numFmtId="0" fontId="3" fillId="0" borderId="0" xfId="0" applyFont="1" applyFill="1"/>
    <xf numFmtId="1" fontId="3" fillId="0" borderId="0" xfId="0" applyNumberFormat="1" applyFont="1" applyFill="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AEO 2015 Outlook vs. CEC outlook, Nominal dollars. </a:t>
            </a:r>
          </a:p>
          <a:p>
            <a:pPr>
              <a:defRPr/>
            </a:pPr>
            <a:r>
              <a:rPr lang="en-US"/>
              <a:t>Segment: Electricity Generation </a:t>
            </a:r>
          </a:p>
          <a:p>
            <a:pPr>
              <a:defRPr/>
            </a:pPr>
            <a:r>
              <a:rPr lang="en-US"/>
              <a:t>*DRAFT*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CEC outlook</c:v>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10"/>
            <c:dispRSqr val="0"/>
            <c:dispEq val="0"/>
          </c:trendline>
          <c:cat>
            <c:numRef>
              <c:f>Sheet1!$B$6:$B$34</c:f>
              <c:numCache>
                <c:formatCode>0</c:formatCode>
                <c:ptCount val="2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numCache>
            </c:numRef>
          </c:cat>
          <c:val>
            <c:numRef>
              <c:f>Sheet1!$C$6:$C$24</c:f>
              <c:numCache>
                <c:formatCode>"$"#,##0.00</c:formatCode>
                <c:ptCount val="19"/>
                <c:pt idx="0">
                  <c:v>6.26</c:v>
                </c:pt>
                <c:pt idx="1">
                  <c:v>6.83</c:v>
                </c:pt>
                <c:pt idx="2">
                  <c:v>6.17</c:v>
                </c:pt>
                <c:pt idx="3">
                  <c:v>6.28</c:v>
                </c:pt>
                <c:pt idx="4">
                  <c:v>6.67</c:v>
                </c:pt>
                <c:pt idx="5">
                  <c:v>6.83</c:v>
                </c:pt>
                <c:pt idx="6">
                  <c:v>7.11</c:v>
                </c:pt>
                <c:pt idx="7">
                  <c:v>7.04</c:v>
                </c:pt>
                <c:pt idx="8">
                  <c:v>7.38</c:v>
                </c:pt>
                <c:pt idx="9">
                  <c:v>7.55</c:v>
                </c:pt>
                <c:pt idx="10">
                  <c:v>7.88</c:v>
                </c:pt>
                <c:pt idx="11">
                  <c:v>8.18</c:v>
                </c:pt>
                <c:pt idx="12">
                  <c:v>8.11</c:v>
                </c:pt>
                <c:pt idx="13">
                  <c:v>8.4</c:v>
                </c:pt>
                <c:pt idx="14">
                  <c:v>8.51</c:v>
                </c:pt>
                <c:pt idx="15">
                  <c:v>8.69</c:v>
                </c:pt>
                <c:pt idx="16">
                  <c:v>8.85</c:v>
                </c:pt>
                <c:pt idx="17">
                  <c:v>9.07</c:v>
                </c:pt>
                <c:pt idx="18">
                  <c:v>9.32</c:v>
                </c:pt>
              </c:numCache>
            </c:numRef>
          </c:val>
          <c:smooth val="0"/>
        </c:ser>
        <c:ser>
          <c:idx val="1"/>
          <c:order val="1"/>
          <c:tx>
            <c:v>AEO2015 outlook</c:v>
          </c:tx>
          <c:spPr>
            <a:ln w="28575"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numRef>
              <c:f>Sheet1!$B$6:$B$34</c:f>
              <c:numCache>
                <c:formatCode>0</c:formatCode>
                <c:ptCount val="29"/>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numCache>
            </c:numRef>
          </c:cat>
          <c:val>
            <c:numRef>
              <c:f>Sheet1!$D$6:$D$34</c:f>
              <c:numCache>
                <c:formatCode>"$"#,##0.00</c:formatCode>
                <c:ptCount val="29"/>
                <c:pt idx="0">
                  <c:v>3.5</c:v>
                </c:pt>
                <c:pt idx="1">
                  <c:v>4.4000000000000004</c:v>
                </c:pt>
                <c:pt idx="8">
                  <c:v>6.1</c:v>
                </c:pt>
                <c:pt idx="13">
                  <c:v>7.7</c:v>
                </c:pt>
                <c:pt idx="18">
                  <c:v>8.3000000000000007</c:v>
                </c:pt>
                <c:pt idx="23">
                  <c:v>10.3</c:v>
                </c:pt>
                <c:pt idx="28">
                  <c:v>13.4</c:v>
                </c:pt>
              </c:numCache>
            </c:numRef>
          </c:val>
          <c:smooth val="0"/>
        </c:ser>
        <c:dLbls>
          <c:showLegendKey val="0"/>
          <c:showVal val="0"/>
          <c:showCatName val="0"/>
          <c:showSerName val="0"/>
          <c:showPercent val="0"/>
          <c:showBubbleSize val="0"/>
        </c:dLbls>
        <c:marker val="1"/>
        <c:smooth val="0"/>
        <c:axId val="609425920"/>
        <c:axId val="609433200"/>
      </c:lineChart>
      <c:catAx>
        <c:axId val="60942592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433200"/>
        <c:crosses val="autoZero"/>
        <c:auto val="1"/>
        <c:lblAlgn val="ctr"/>
        <c:lblOffset val="100"/>
        <c:noMultiLvlLbl val="0"/>
      </c:catAx>
      <c:valAx>
        <c:axId val="6094332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425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75466</xdr:colOff>
      <xdr:row>39</xdr:row>
      <xdr:rowOff>142873</xdr:rowOff>
    </xdr:from>
    <xdr:to>
      <xdr:col>8</xdr:col>
      <xdr:colOff>238125</xdr:colOff>
      <xdr:row>63</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tabSelected="1" topLeftCell="B27" zoomScaleNormal="100" workbookViewId="0">
      <selection activeCell="H13" sqref="H13"/>
    </sheetView>
  </sheetViews>
  <sheetFormatPr defaultRowHeight="15" x14ac:dyDescent="0.25"/>
  <cols>
    <col min="1" max="1" width="12.5703125" hidden="1" customWidth="1"/>
    <col min="2" max="2" width="11.7109375" customWidth="1"/>
    <col min="3" max="3" width="17.85546875" customWidth="1"/>
    <col min="4" max="4" width="14.140625" customWidth="1"/>
    <col min="5" max="5" width="16.42578125" customWidth="1"/>
  </cols>
  <sheetData>
    <row r="1" spans="1:9" x14ac:dyDescent="0.25">
      <c r="B1" t="s">
        <v>7</v>
      </c>
    </row>
    <row r="2" spans="1:9" ht="28.5" customHeight="1" x14ac:dyDescent="0.25">
      <c r="B2" t="s">
        <v>5</v>
      </c>
    </row>
    <row r="3" spans="1:9" ht="69" customHeight="1" x14ac:dyDescent="0.25">
      <c r="B3" s="13" t="s">
        <v>6</v>
      </c>
      <c r="C3" s="13"/>
      <c r="D3" s="13"/>
      <c r="E3" s="13"/>
      <c r="F3" s="13"/>
      <c r="G3" s="13"/>
      <c r="H3" s="13"/>
      <c r="I3" s="13"/>
    </row>
    <row r="5" spans="1:9" ht="60" customHeight="1" x14ac:dyDescent="0.25">
      <c r="A5" s="9" t="s">
        <v>3</v>
      </c>
      <c r="B5" s="9" t="s">
        <v>1</v>
      </c>
      <c r="C5" s="10" t="s">
        <v>4</v>
      </c>
      <c r="D5" s="9" t="s">
        <v>0</v>
      </c>
      <c r="E5" s="10" t="s">
        <v>2</v>
      </c>
      <c r="F5" s="5"/>
      <c r="G5" s="5"/>
    </row>
    <row r="6" spans="1:9" x14ac:dyDescent="0.25">
      <c r="A6">
        <v>1</v>
      </c>
      <c r="B6" s="2">
        <v>2012</v>
      </c>
      <c r="C6" s="3">
        <v>6.26</v>
      </c>
      <c r="D6" s="3">
        <v>3.5</v>
      </c>
      <c r="E6" s="3">
        <f>D6*C$6/D$6</f>
        <v>6.26</v>
      </c>
    </row>
    <row r="7" spans="1:9" x14ac:dyDescent="0.25">
      <c r="A7">
        <v>2</v>
      </c>
      <c r="B7" s="2">
        <v>2013</v>
      </c>
      <c r="C7" s="3">
        <v>6.83</v>
      </c>
      <c r="D7" s="3">
        <v>4.4000000000000004</v>
      </c>
      <c r="E7" s="3">
        <f t="shared" ref="E7:E34" si="0">D7*C$6/D$6</f>
        <v>7.8697142857142861</v>
      </c>
    </row>
    <row r="8" spans="1:9" x14ac:dyDescent="0.25">
      <c r="A8">
        <v>3</v>
      </c>
      <c r="B8" s="2">
        <v>2014</v>
      </c>
      <c r="C8" s="3">
        <v>6.17</v>
      </c>
      <c r="D8" s="3"/>
      <c r="E8" s="3"/>
    </row>
    <row r="9" spans="1:9" x14ac:dyDescent="0.25">
      <c r="A9">
        <v>4</v>
      </c>
      <c r="B9" s="2">
        <v>2015</v>
      </c>
      <c r="C9" s="3">
        <v>6.28</v>
      </c>
      <c r="D9" s="3"/>
      <c r="E9" s="3"/>
    </row>
    <row r="10" spans="1:9" x14ac:dyDescent="0.25">
      <c r="A10">
        <v>5</v>
      </c>
      <c r="B10" s="2">
        <v>2016</v>
      </c>
      <c r="C10" s="3">
        <v>6.67</v>
      </c>
      <c r="D10" s="3"/>
      <c r="E10" s="3"/>
    </row>
    <row r="11" spans="1:9" x14ac:dyDescent="0.25">
      <c r="A11">
        <v>6</v>
      </c>
      <c r="B11" s="2">
        <v>2017</v>
      </c>
      <c r="C11" s="3">
        <v>6.83</v>
      </c>
      <c r="D11" s="3"/>
      <c r="E11" s="3"/>
    </row>
    <row r="12" spans="1:9" x14ac:dyDescent="0.25">
      <c r="A12">
        <v>7</v>
      </c>
      <c r="B12" s="2">
        <v>2018</v>
      </c>
      <c r="C12" s="3">
        <v>7.11</v>
      </c>
      <c r="D12" s="3"/>
      <c r="E12" s="3"/>
    </row>
    <row r="13" spans="1:9" x14ac:dyDescent="0.25">
      <c r="A13">
        <v>8</v>
      </c>
      <c r="B13" s="2">
        <v>2019</v>
      </c>
      <c r="C13" s="3">
        <v>7.04</v>
      </c>
      <c r="D13" s="3"/>
      <c r="E13" s="3"/>
    </row>
    <row r="14" spans="1:9" x14ac:dyDescent="0.25">
      <c r="A14">
        <v>9</v>
      </c>
      <c r="B14" s="2">
        <v>2020</v>
      </c>
      <c r="C14" s="3">
        <v>7.38</v>
      </c>
      <c r="D14" s="3">
        <v>6.1</v>
      </c>
      <c r="E14" s="3">
        <f t="shared" si="0"/>
        <v>10.910285714285715</v>
      </c>
    </row>
    <row r="15" spans="1:9" x14ac:dyDescent="0.25">
      <c r="A15">
        <v>10</v>
      </c>
      <c r="B15" s="2">
        <v>2021</v>
      </c>
      <c r="C15" s="3">
        <v>7.55</v>
      </c>
      <c r="D15" s="3"/>
      <c r="E15" s="3"/>
    </row>
    <row r="16" spans="1:9" x14ac:dyDescent="0.25">
      <c r="A16">
        <v>11</v>
      </c>
      <c r="B16" s="2">
        <v>2022</v>
      </c>
      <c r="C16" s="3">
        <v>7.88</v>
      </c>
      <c r="D16" s="3"/>
      <c r="E16" s="3"/>
    </row>
    <row r="17" spans="1:5" x14ac:dyDescent="0.25">
      <c r="A17">
        <v>12</v>
      </c>
      <c r="B17" s="2">
        <v>2023</v>
      </c>
      <c r="C17" s="3">
        <v>8.18</v>
      </c>
      <c r="D17" s="3"/>
      <c r="E17" s="3"/>
    </row>
    <row r="18" spans="1:5" x14ac:dyDescent="0.25">
      <c r="A18">
        <v>13</v>
      </c>
      <c r="B18" s="2">
        <v>2024</v>
      </c>
      <c r="C18" s="3">
        <v>8.11</v>
      </c>
      <c r="D18" s="3"/>
      <c r="E18" s="3"/>
    </row>
    <row r="19" spans="1:5" x14ac:dyDescent="0.25">
      <c r="A19">
        <v>14</v>
      </c>
      <c r="B19" s="2">
        <v>2025</v>
      </c>
      <c r="C19" s="3">
        <v>8.4</v>
      </c>
      <c r="D19" s="3">
        <v>7.7</v>
      </c>
      <c r="E19" s="3">
        <f t="shared" si="0"/>
        <v>13.772</v>
      </c>
    </row>
    <row r="20" spans="1:5" x14ac:dyDescent="0.25">
      <c r="A20">
        <v>15</v>
      </c>
      <c r="B20" s="2">
        <v>2026</v>
      </c>
      <c r="C20" s="3">
        <v>8.51</v>
      </c>
      <c r="D20" s="3"/>
      <c r="E20" s="3"/>
    </row>
    <row r="21" spans="1:5" x14ac:dyDescent="0.25">
      <c r="A21">
        <v>16</v>
      </c>
      <c r="B21" s="2">
        <v>2027</v>
      </c>
      <c r="C21" s="3">
        <v>8.69</v>
      </c>
      <c r="D21" s="3"/>
      <c r="E21" s="3"/>
    </row>
    <row r="22" spans="1:5" x14ac:dyDescent="0.25">
      <c r="A22">
        <v>17</v>
      </c>
      <c r="B22" s="2">
        <v>2028</v>
      </c>
      <c r="C22" s="3">
        <v>8.85</v>
      </c>
      <c r="D22" s="3"/>
      <c r="E22" s="3"/>
    </row>
    <row r="23" spans="1:5" x14ac:dyDescent="0.25">
      <c r="A23">
        <v>18</v>
      </c>
      <c r="B23" s="2">
        <v>2029</v>
      </c>
      <c r="C23" s="3">
        <v>9.07</v>
      </c>
      <c r="D23" s="3"/>
      <c r="E23" s="3"/>
    </row>
    <row r="24" spans="1:5" x14ac:dyDescent="0.25">
      <c r="A24">
        <v>19</v>
      </c>
      <c r="B24" s="2">
        <v>2030</v>
      </c>
      <c r="C24" s="3">
        <v>9.32</v>
      </c>
      <c r="D24" s="3">
        <v>8.3000000000000007</v>
      </c>
      <c r="E24" s="3">
        <f t="shared" si="0"/>
        <v>14.845142857142859</v>
      </c>
    </row>
    <row r="25" spans="1:5" x14ac:dyDescent="0.25">
      <c r="A25">
        <v>20</v>
      </c>
      <c r="B25" s="2">
        <v>2031</v>
      </c>
      <c r="C25" s="4">
        <f>(0.1753*A25)+5.8851</f>
        <v>9.3911000000000016</v>
      </c>
      <c r="D25" s="3"/>
      <c r="E25" s="3"/>
    </row>
    <row r="26" spans="1:5" x14ac:dyDescent="0.25">
      <c r="A26">
        <v>21</v>
      </c>
      <c r="B26" s="2">
        <v>2032</v>
      </c>
      <c r="C26" s="4">
        <f t="shared" ref="C26:C34" si="1">(0.1753*A26)+5.8851</f>
        <v>9.5664000000000016</v>
      </c>
      <c r="D26" s="3"/>
      <c r="E26" s="3"/>
    </row>
    <row r="27" spans="1:5" x14ac:dyDescent="0.25">
      <c r="A27">
        <v>22</v>
      </c>
      <c r="B27" s="2">
        <v>2033</v>
      </c>
      <c r="C27" s="4">
        <f t="shared" si="1"/>
        <v>9.7417000000000016</v>
      </c>
      <c r="D27" s="3"/>
      <c r="E27" s="3"/>
    </row>
    <row r="28" spans="1:5" x14ac:dyDescent="0.25">
      <c r="A28">
        <v>23</v>
      </c>
      <c r="B28" s="2">
        <v>2034</v>
      </c>
      <c r="C28" s="4">
        <f t="shared" si="1"/>
        <v>9.9170000000000016</v>
      </c>
      <c r="D28" s="3"/>
      <c r="E28" s="3"/>
    </row>
    <row r="29" spans="1:5" x14ac:dyDescent="0.25">
      <c r="A29">
        <v>24</v>
      </c>
      <c r="B29" s="2">
        <v>2035</v>
      </c>
      <c r="C29" s="4">
        <f t="shared" si="1"/>
        <v>10.092300000000002</v>
      </c>
      <c r="D29" s="3">
        <v>10.3</v>
      </c>
      <c r="E29" s="3">
        <f t="shared" si="0"/>
        <v>18.422285714285717</v>
      </c>
    </row>
    <row r="30" spans="1:5" x14ac:dyDescent="0.25">
      <c r="A30">
        <v>25</v>
      </c>
      <c r="B30" s="2">
        <v>2036</v>
      </c>
      <c r="C30" s="4">
        <f t="shared" si="1"/>
        <v>10.267600000000002</v>
      </c>
      <c r="D30" s="3"/>
      <c r="E30" s="3"/>
    </row>
    <row r="31" spans="1:5" x14ac:dyDescent="0.25">
      <c r="A31">
        <v>26</v>
      </c>
      <c r="B31" s="2">
        <v>2037</v>
      </c>
      <c r="C31" s="4">
        <f t="shared" si="1"/>
        <v>10.442900000000002</v>
      </c>
      <c r="D31" s="3"/>
      <c r="E31" s="3"/>
    </row>
    <row r="32" spans="1:5" x14ac:dyDescent="0.25">
      <c r="A32">
        <v>27</v>
      </c>
      <c r="B32" s="2">
        <v>2038</v>
      </c>
      <c r="C32" s="4">
        <f t="shared" si="1"/>
        <v>10.618200000000002</v>
      </c>
      <c r="D32" s="3"/>
      <c r="E32" s="3"/>
    </row>
    <row r="33" spans="1:16" x14ac:dyDescent="0.25">
      <c r="A33">
        <v>28</v>
      </c>
      <c r="B33" s="2">
        <v>2039</v>
      </c>
      <c r="C33" s="4">
        <f t="shared" si="1"/>
        <v>10.793500000000002</v>
      </c>
      <c r="D33" s="3"/>
      <c r="E33" s="3"/>
    </row>
    <row r="34" spans="1:16" x14ac:dyDescent="0.25">
      <c r="A34">
        <v>29</v>
      </c>
      <c r="B34" s="2">
        <v>2040</v>
      </c>
      <c r="C34" s="4">
        <f t="shared" si="1"/>
        <v>10.968800000000002</v>
      </c>
      <c r="D34" s="3">
        <v>13.4</v>
      </c>
      <c r="E34" s="3">
        <f t="shared" si="0"/>
        <v>23.966857142857144</v>
      </c>
    </row>
    <row r="35" spans="1:16" x14ac:dyDescent="0.25">
      <c r="B35" s="2"/>
      <c r="C35" s="3"/>
      <c r="D35" s="3"/>
    </row>
    <row r="36" spans="1:16" x14ac:dyDescent="0.25">
      <c r="A36" s="6"/>
      <c r="B36" s="7" t="s">
        <v>8</v>
      </c>
      <c r="C36" s="6"/>
      <c r="D36" s="6"/>
      <c r="E36" s="6"/>
      <c r="F36" s="6"/>
      <c r="G36" s="6"/>
      <c r="H36" s="6"/>
      <c r="I36" s="6"/>
      <c r="J36" s="6"/>
      <c r="K36" s="6"/>
      <c r="L36" s="6"/>
      <c r="M36" s="6"/>
      <c r="N36" s="6"/>
      <c r="O36" s="6"/>
      <c r="P36" s="6"/>
    </row>
    <row r="37" spans="1:16" x14ac:dyDescent="0.25">
      <c r="A37" s="6"/>
      <c r="B37" s="8">
        <f>(E34-C34)/E34</f>
        <v>0.54233465261551661</v>
      </c>
      <c r="C37" s="6"/>
      <c r="D37" s="6"/>
      <c r="E37" s="6"/>
      <c r="F37" s="6"/>
      <c r="G37" s="6"/>
      <c r="H37" s="6"/>
      <c r="I37" s="6"/>
      <c r="J37" s="6"/>
      <c r="K37" s="6"/>
      <c r="L37" s="6"/>
      <c r="M37" s="6"/>
      <c r="N37" s="6"/>
      <c r="O37" s="6"/>
      <c r="P37" s="6"/>
    </row>
    <row r="38" spans="1:16" s="11" customFormat="1" x14ac:dyDescent="0.25">
      <c r="B38" s="12" t="s">
        <v>9</v>
      </c>
    </row>
    <row r="39" spans="1:16" x14ac:dyDescent="0.25">
      <c r="B39" s="2"/>
    </row>
    <row r="40" spans="1:16" x14ac:dyDescent="0.25">
      <c r="B40" s="1"/>
    </row>
    <row r="41" spans="1:16" x14ac:dyDescent="0.25">
      <c r="B41" s="1"/>
    </row>
    <row r="42" spans="1:16" x14ac:dyDescent="0.25">
      <c r="B42" s="1"/>
    </row>
    <row r="44" spans="1:16" x14ac:dyDescent="0.25">
      <c r="B44" s="1"/>
    </row>
    <row r="45" spans="1:16" x14ac:dyDescent="0.25">
      <c r="B45" s="1"/>
    </row>
    <row r="46" spans="1:16" x14ac:dyDescent="0.25">
      <c r="B46" s="1"/>
    </row>
    <row r="48" spans="1:16" x14ac:dyDescent="0.25">
      <c r="B48" s="1"/>
    </row>
    <row r="49" spans="2:2" x14ac:dyDescent="0.25">
      <c r="B49" s="1"/>
    </row>
    <row r="50" spans="2:2" x14ac:dyDescent="0.25">
      <c r="B50" s="1"/>
    </row>
    <row r="52" spans="2:2" x14ac:dyDescent="0.25">
      <c r="B52" s="1"/>
    </row>
    <row r="53" spans="2:2" x14ac:dyDescent="0.25">
      <c r="B53" s="1"/>
    </row>
    <row r="54" spans="2:2" x14ac:dyDescent="0.25">
      <c r="B54" s="1"/>
    </row>
    <row r="56" spans="2:2" x14ac:dyDescent="0.25">
      <c r="B56" s="1"/>
    </row>
    <row r="57" spans="2:2" x14ac:dyDescent="0.25">
      <c r="B57" s="1"/>
    </row>
    <row r="58" spans="2:2" x14ac:dyDescent="0.25">
      <c r="B58" s="1"/>
    </row>
    <row r="60" spans="2:2" x14ac:dyDescent="0.25">
      <c r="B60" s="1"/>
    </row>
    <row r="61" spans="2:2" x14ac:dyDescent="0.25">
      <c r="B61" s="1"/>
    </row>
    <row r="62" spans="2:2" x14ac:dyDescent="0.25">
      <c r="B62" s="1"/>
    </row>
    <row r="64" spans="2:2" x14ac:dyDescent="0.25">
      <c r="B64" s="1"/>
    </row>
    <row r="65" spans="2:2" x14ac:dyDescent="0.25">
      <c r="B65" s="1"/>
    </row>
    <row r="66" spans="2:2" x14ac:dyDescent="0.25">
      <c r="B66" s="1"/>
    </row>
    <row r="68" spans="2:2" x14ac:dyDescent="0.25">
      <c r="B68" s="1"/>
    </row>
    <row r="69" spans="2:2" x14ac:dyDescent="0.25">
      <c r="B69" s="1"/>
    </row>
    <row r="70" spans="2:2" x14ac:dyDescent="0.25">
      <c r="B70" s="1"/>
    </row>
    <row r="72" spans="2:2" x14ac:dyDescent="0.25">
      <c r="B72" s="1"/>
    </row>
    <row r="73" spans="2:2" x14ac:dyDescent="0.25">
      <c r="B73" s="1"/>
    </row>
    <row r="74" spans="2:2" x14ac:dyDescent="0.25">
      <c r="B74" s="1"/>
    </row>
    <row r="76" spans="2:2" x14ac:dyDescent="0.25">
      <c r="B76" s="1"/>
    </row>
    <row r="77" spans="2:2" x14ac:dyDescent="0.25">
      <c r="B77" s="1"/>
    </row>
    <row r="78" spans="2:2" x14ac:dyDescent="0.25">
      <c r="B78" s="1"/>
    </row>
    <row r="80" spans="2:2" x14ac:dyDescent="0.25">
      <c r="B80" s="1"/>
    </row>
    <row r="81" spans="2:2" x14ac:dyDescent="0.25">
      <c r="B81" s="1"/>
    </row>
    <row r="82" spans="2:2" x14ac:dyDescent="0.25">
      <c r="B82" s="1"/>
    </row>
    <row r="84" spans="2:2" x14ac:dyDescent="0.25">
      <c r="B84" s="1"/>
    </row>
    <row r="85" spans="2:2" x14ac:dyDescent="0.25">
      <c r="B85" s="1"/>
    </row>
    <row r="86" spans="2:2" x14ac:dyDescent="0.25">
      <c r="B86" s="1"/>
    </row>
    <row r="88" spans="2:2" x14ac:dyDescent="0.25">
      <c r="B88" s="1"/>
    </row>
    <row r="89" spans="2:2" x14ac:dyDescent="0.25">
      <c r="B89" s="1"/>
    </row>
    <row r="90" spans="2:2" x14ac:dyDescent="0.25">
      <c r="B90" s="1"/>
    </row>
  </sheetData>
  <mergeCells count="1">
    <mergeCell ref="B3:I3"/>
  </mergeCell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7B8F672D2E8E4A8EE93BB2E8ED62A3" ma:contentTypeVersion="7" ma:contentTypeDescription="Create a new document." ma:contentTypeScope="" ma:versionID="b17d363a749a0dd7b18e04a3e036763c">
  <xsd:schema xmlns:xsd="http://www.w3.org/2001/XMLSchema" xmlns:xs="http://www.w3.org/2001/XMLSchema" xmlns:p="http://schemas.microsoft.com/office/2006/metadata/properties" targetNamespace="http://schemas.microsoft.com/office/2006/metadata/properties" ma:root="true" ma:fieldsID="eb3c3c0331fc2e6bc2154b81f750dc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5547F6-9603-4CAA-8F69-97F07A302BBC}"/>
</file>

<file path=customXml/itemProps2.xml><?xml version="1.0" encoding="utf-8"?>
<ds:datastoreItem xmlns:ds="http://schemas.openxmlformats.org/officeDocument/2006/customXml" ds:itemID="{4A76DC3A-825D-4FE6-962C-8C641A9BE4B2}"/>
</file>

<file path=customXml/itemProps3.xml><?xml version="1.0" encoding="utf-8"?>
<ds:datastoreItem xmlns:ds="http://schemas.openxmlformats.org/officeDocument/2006/customXml" ds:itemID="{7AE673EB-2F02-4E51-80A2-205641EDEC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Esser</dc:creator>
  <cp:lastModifiedBy>Marc Esser</cp:lastModifiedBy>
  <dcterms:created xsi:type="dcterms:W3CDTF">2015-06-22T00:49:56Z</dcterms:created>
  <dcterms:modified xsi:type="dcterms:W3CDTF">2015-06-22T07:39:08Z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0x010100987B8F672D2E8E4A8EE93BB2E8ED62A3</vt:lpwstr>
  </property>
</Properties>
</file>